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ces Management\Downloads\"/>
    </mc:Choice>
  </mc:AlternateContent>
  <xr:revisionPtr revIDLastSave="0" documentId="8_{6E00B819-08B1-4223-A1D6-C00CB9D039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ue Haus" sheetId="1" r:id="rId1"/>
    <sheet name="Report Parameters" sheetId="2" r:id="rId2"/>
  </sheets>
  <definedNames>
    <definedName name="_xlnm.Print_Area" localSheetId="1">'Report Parameters'!$A$1:$B$31</definedName>
    <definedName name="_xlnm.Print_Titles" localSheetId="0">'Blue Haus'!$7:$7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S129" i="1"/>
  <c r="R129" i="1"/>
  <c r="Q129" i="1"/>
  <c r="S127" i="1"/>
  <c r="R127" i="1"/>
  <c r="Q127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AF123" i="1"/>
  <c r="AE123" i="1"/>
  <c r="AD123" i="1"/>
  <c r="AC123" i="1"/>
  <c r="AB123" i="1"/>
  <c r="AA123" i="1"/>
  <c r="Z123" i="1"/>
  <c r="Z127" i="1" s="1"/>
  <c r="H127" i="1" s="1"/>
  <c r="Y123" i="1"/>
  <c r="X123" i="1"/>
  <c r="W123" i="1"/>
  <c r="V123" i="1"/>
  <c r="U123" i="1"/>
  <c r="T123" i="1"/>
  <c r="AF122" i="1"/>
  <c r="AF127" i="1" s="1"/>
  <c r="N127" i="1" s="1"/>
  <c r="AE122" i="1"/>
  <c r="AD122" i="1"/>
  <c r="AC122" i="1"/>
  <c r="AB122" i="1"/>
  <c r="AB127" i="1" s="1"/>
  <c r="J127" i="1" s="1"/>
  <c r="AA122" i="1"/>
  <c r="Z122" i="1"/>
  <c r="Y122" i="1"/>
  <c r="X122" i="1"/>
  <c r="X127" i="1" s="1"/>
  <c r="F127" i="1" s="1"/>
  <c r="W122" i="1"/>
  <c r="V122" i="1"/>
  <c r="U122" i="1"/>
  <c r="T122" i="1"/>
  <c r="T127" i="1" s="1"/>
  <c r="B127" i="1" s="1"/>
  <c r="S119" i="1"/>
  <c r="R119" i="1"/>
  <c r="Q119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08" i="1"/>
  <c r="R108" i="1"/>
  <c r="Q108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AF104" i="1"/>
  <c r="AE104" i="1"/>
  <c r="AD104" i="1"/>
  <c r="AC104" i="1"/>
  <c r="AC108" i="1" s="1"/>
  <c r="K108" i="1" s="1"/>
  <c r="AB104" i="1"/>
  <c r="AA104" i="1"/>
  <c r="Z104" i="1"/>
  <c r="Y104" i="1"/>
  <c r="X104" i="1"/>
  <c r="W104" i="1"/>
  <c r="V104" i="1"/>
  <c r="U104" i="1"/>
  <c r="U108" i="1" s="1"/>
  <c r="C108" i="1" s="1"/>
  <c r="T104" i="1"/>
  <c r="AF103" i="1"/>
  <c r="AE103" i="1"/>
  <c r="AD103" i="1"/>
  <c r="AD108" i="1" s="1"/>
  <c r="L108" i="1" s="1"/>
  <c r="AC103" i="1"/>
  <c r="AB103" i="1"/>
  <c r="AA103" i="1"/>
  <c r="Z103" i="1"/>
  <c r="Z108" i="1" s="1"/>
  <c r="H108" i="1" s="1"/>
  <c r="Y103" i="1"/>
  <c r="Y108" i="1" s="1"/>
  <c r="G108" i="1" s="1"/>
  <c r="X103" i="1"/>
  <c r="W103" i="1"/>
  <c r="V103" i="1"/>
  <c r="V108" i="1" s="1"/>
  <c r="D108" i="1" s="1"/>
  <c r="U103" i="1"/>
  <c r="T103" i="1"/>
  <c r="S100" i="1"/>
  <c r="R100" i="1"/>
  <c r="Q100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AF97" i="1"/>
  <c r="AE97" i="1"/>
  <c r="AD97" i="1"/>
  <c r="AC97" i="1"/>
  <c r="AB97" i="1"/>
  <c r="AA97" i="1"/>
  <c r="AA100" i="1" s="1"/>
  <c r="I100" i="1" s="1"/>
  <c r="Z97" i="1"/>
  <c r="Y97" i="1"/>
  <c r="X97" i="1"/>
  <c r="W97" i="1"/>
  <c r="V97" i="1"/>
  <c r="U97" i="1"/>
  <c r="T97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AF94" i="1"/>
  <c r="AE94" i="1"/>
  <c r="AD94" i="1"/>
  <c r="AD100" i="1" s="1"/>
  <c r="L100" i="1" s="1"/>
  <c r="AC94" i="1"/>
  <c r="AB94" i="1"/>
  <c r="AB100" i="1" s="1"/>
  <c r="J100" i="1" s="1"/>
  <c r="AA94" i="1"/>
  <c r="Z94" i="1"/>
  <c r="Z100" i="1" s="1"/>
  <c r="H100" i="1" s="1"/>
  <c r="Y94" i="1"/>
  <c r="X94" i="1"/>
  <c r="W94" i="1"/>
  <c r="V94" i="1"/>
  <c r="V100" i="1" s="1"/>
  <c r="D100" i="1" s="1"/>
  <c r="U94" i="1"/>
  <c r="T94" i="1"/>
  <c r="T100" i="1" s="1"/>
  <c r="B100" i="1" s="1"/>
  <c r="S91" i="1"/>
  <c r="R91" i="1"/>
  <c r="Q91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AF78" i="1"/>
  <c r="AE78" i="1"/>
  <c r="AD78" i="1"/>
  <c r="AC78" i="1"/>
  <c r="AB78" i="1"/>
  <c r="AA78" i="1"/>
  <c r="Z78" i="1"/>
  <c r="Z91" i="1" s="1"/>
  <c r="H91" i="1" s="1"/>
  <c r="Y78" i="1"/>
  <c r="X78" i="1"/>
  <c r="W78" i="1"/>
  <c r="V78" i="1"/>
  <c r="U78" i="1"/>
  <c r="T78" i="1"/>
  <c r="S75" i="1"/>
  <c r="R75" i="1"/>
  <c r="Q75" i="1"/>
  <c r="S73" i="1"/>
  <c r="R73" i="1"/>
  <c r="Q73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AF71" i="1"/>
  <c r="AE71" i="1"/>
  <c r="AD71" i="1"/>
  <c r="AC71" i="1"/>
  <c r="AC73" i="1" s="1"/>
  <c r="K73" i="1" s="1"/>
  <c r="AB71" i="1"/>
  <c r="AA71" i="1"/>
  <c r="Z71" i="1"/>
  <c r="Y71" i="1"/>
  <c r="X71" i="1"/>
  <c r="W71" i="1"/>
  <c r="V71" i="1"/>
  <c r="U71" i="1"/>
  <c r="T71" i="1"/>
  <c r="AF70" i="1"/>
  <c r="AE70" i="1"/>
  <c r="AD70" i="1"/>
  <c r="AC70" i="1"/>
  <c r="AB70" i="1"/>
  <c r="AA70" i="1"/>
  <c r="Z70" i="1"/>
  <c r="Y70" i="1"/>
  <c r="Y73" i="1" s="1"/>
  <c r="G73" i="1" s="1"/>
  <c r="X70" i="1"/>
  <c r="W70" i="1"/>
  <c r="V70" i="1"/>
  <c r="U70" i="1"/>
  <c r="U73" i="1" s="1"/>
  <c r="C73" i="1" s="1"/>
  <c r="T70" i="1"/>
  <c r="S67" i="1"/>
  <c r="R67" i="1"/>
  <c r="Q67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AF50" i="1"/>
  <c r="AE50" i="1"/>
  <c r="AD50" i="1"/>
  <c r="AC50" i="1"/>
  <c r="AC67" i="1" s="1"/>
  <c r="K67" i="1" s="1"/>
  <c r="AB50" i="1"/>
  <c r="AA50" i="1"/>
  <c r="Z50" i="1"/>
  <c r="Y50" i="1"/>
  <c r="X50" i="1"/>
  <c r="W50" i="1"/>
  <c r="V50" i="1"/>
  <c r="U50" i="1"/>
  <c r="T50" i="1"/>
  <c r="W47" i="1"/>
  <c r="E47" i="1" s="1"/>
  <c r="S47" i="1"/>
  <c r="R47" i="1"/>
  <c r="Q47" i="1"/>
  <c r="AF45" i="1"/>
  <c r="N45" i="1" s="1"/>
  <c r="S45" i="1"/>
  <c r="R45" i="1"/>
  <c r="Q45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AF43" i="1"/>
  <c r="AE43" i="1"/>
  <c r="AE45" i="1" s="1"/>
  <c r="M45" i="1" s="1"/>
  <c r="AD43" i="1"/>
  <c r="AD45" i="1" s="1"/>
  <c r="L45" i="1" s="1"/>
  <c r="AC43" i="1"/>
  <c r="AB43" i="1"/>
  <c r="AB45" i="1" s="1"/>
  <c r="J45" i="1" s="1"/>
  <c r="AA43" i="1"/>
  <c r="AA45" i="1" s="1"/>
  <c r="I45" i="1" s="1"/>
  <c r="Z43" i="1"/>
  <c r="Z45" i="1" s="1"/>
  <c r="H45" i="1" s="1"/>
  <c r="Y43" i="1"/>
  <c r="X43" i="1"/>
  <c r="X45" i="1" s="1"/>
  <c r="F45" i="1" s="1"/>
  <c r="W43" i="1"/>
  <c r="W45" i="1" s="1"/>
  <c r="E45" i="1" s="1"/>
  <c r="V43" i="1"/>
  <c r="V45" i="1" s="1"/>
  <c r="D45" i="1" s="1"/>
  <c r="U43" i="1"/>
  <c r="T43" i="1"/>
  <c r="T45" i="1" s="1"/>
  <c r="B45" i="1" s="1"/>
  <c r="AE40" i="1"/>
  <c r="M40" i="1" s="1"/>
  <c r="AA40" i="1"/>
  <c r="I40" i="1" s="1"/>
  <c r="S40" i="1"/>
  <c r="R40" i="1"/>
  <c r="Q40" i="1"/>
  <c r="AF39" i="1"/>
  <c r="AF40" i="1" s="1"/>
  <c r="N40" i="1" s="1"/>
  <c r="AE39" i="1"/>
  <c r="AD39" i="1"/>
  <c r="AC39" i="1"/>
  <c r="AB39" i="1"/>
  <c r="AB40" i="1" s="1"/>
  <c r="J40" i="1" s="1"/>
  <c r="AA39" i="1"/>
  <c r="Z39" i="1"/>
  <c r="Y39" i="1"/>
  <c r="X39" i="1"/>
  <c r="X40" i="1" s="1"/>
  <c r="F40" i="1" s="1"/>
  <c r="W39" i="1"/>
  <c r="V39" i="1"/>
  <c r="U39" i="1"/>
  <c r="T39" i="1"/>
  <c r="T75" i="1" s="1"/>
  <c r="B75" i="1" s="1"/>
  <c r="AF38" i="1"/>
  <c r="AE38" i="1"/>
  <c r="AD38" i="1"/>
  <c r="AC38" i="1"/>
  <c r="AB38" i="1"/>
  <c r="AA38" i="1"/>
  <c r="Z38" i="1"/>
  <c r="Y38" i="1"/>
  <c r="Y40" i="1" s="1"/>
  <c r="G40" i="1" s="1"/>
  <c r="X38" i="1"/>
  <c r="W38" i="1"/>
  <c r="W40" i="1" s="1"/>
  <c r="E40" i="1" s="1"/>
  <c r="V38" i="1"/>
  <c r="U38" i="1"/>
  <c r="T38" i="1"/>
  <c r="S32" i="1"/>
  <c r="R32" i="1"/>
  <c r="Q32" i="1"/>
  <c r="S30" i="1"/>
  <c r="R30" i="1"/>
  <c r="Q30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5" i="1"/>
  <c r="R15" i="1"/>
  <c r="Q15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W73" i="1" l="1"/>
  <c r="E73" i="1" s="1"/>
  <c r="AA73" i="1"/>
  <c r="I73" i="1" s="1"/>
  <c r="AE73" i="1"/>
  <c r="M73" i="1" s="1"/>
  <c r="W108" i="1"/>
  <c r="E108" i="1" s="1"/>
  <c r="AA108" i="1"/>
  <c r="I108" i="1" s="1"/>
  <c r="AE108" i="1"/>
  <c r="M108" i="1" s="1"/>
  <c r="AA32" i="1"/>
  <c r="I32" i="1" s="1"/>
  <c r="AB32" i="1"/>
  <c r="J32" i="1" s="1"/>
  <c r="AA30" i="1"/>
  <c r="I30" i="1" s="1"/>
  <c r="AE30" i="1"/>
  <c r="M30" i="1" s="1"/>
  <c r="V32" i="1"/>
  <c r="D32" i="1" s="1"/>
  <c r="Z32" i="1"/>
  <c r="H32" i="1" s="1"/>
  <c r="AD32" i="1"/>
  <c r="L32" i="1" s="1"/>
  <c r="Y131" i="1"/>
  <c r="G131" i="1" s="1"/>
  <c r="T73" i="1"/>
  <c r="B73" i="1" s="1"/>
  <c r="X73" i="1"/>
  <c r="F73" i="1" s="1"/>
  <c r="AB73" i="1"/>
  <c r="J73" i="1" s="1"/>
  <c r="AF73" i="1"/>
  <c r="N73" i="1" s="1"/>
  <c r="V91" i="1"/>
  <c r="D91" i="1" s="1"/>
  <c r="AD91" i="1"/>
  <c r="L91" i="1" s="1"/>
  <c r="T108" i="1"/>
  <c r="B108" i="1" s="1"/>
  <c r="X108" i="1"/>
  <c r="F108" i="1" s="1"/>
  <c r="AB108" i="1"/>
  <c r="J108" i="1" s="1"/>
  <c r="AF108" i="1"/>
  <c r="N108" i="1" s="1"/>
  <c r="U119" i="1"/>
  <c r="C119" i="1" s="1"/>
  <c r="Y119" i="1"/>
  <c r="G119" i="1" s="1"/>
  <c r="AC119" i="1"/>
  <c r="K119" i="1" s="1"/>
  <c r="W32" i="1"/>
  <c r="E32" i="1" s="1"/>
  <c r="AE32" i="1"/>
  <c r="M32" i="1" s="1"/>
  <c r="X30" i="1"/>
  <c r="F30" i="1" s="1"/>
  <c r="W30" i="1"/>
  <c r="E30" i="1" s="1"/>
  <c r="X75" i="1"/>
  <c r="F75" i="1" s="1"/>
  <c r="AB75" i="1"/>
  <c r="J75" i="1" s="1"/>
  <c r="V67" i="1"/>
  <c r="D67" i="1" s="1"/>
  <c r="Z67" i="1"/>
  <c r="H67" i="1" s="1"/>
  <c r="AD67" i="1"/>
  <c r="L67" i="1" s="1"/>
  <c r="U67" i="1"/>
  <c r="C67" i="1" s="1"/>
  <c r="Y67" i="1"/>
  <c r="G67" i="1" s="1"/>
  <c r="W91" i="1"/>
  <c r="E91" i="1" s="1"/>
  <c r="AA91" i="1"/>
  <c r="I91" i="1" s="1"/>
  <c r="AE91" i="1"/>
  <c r="M91" i="1" s="1"/>
  <c r="U100" i="1"/>
  <c r="C100" i="1" s="1"/>
  <c r="Y100" i="1"/>
  <c r="G100" i="1" s="1"/>
  <c r="X100" i="1"/>
  <c r="F100" i="1" s="1"/>
  <c r="AF100" i="1"/>
  <c r="N100" i="1" s="1"/>
  <c r="W100" i="1"/>
  <c r="E100" i="1" s="1"/>
  <c r="AE100" i="1"/>
  <c r="M100" i="1" s="1"/>
  <c r="W127" i="1"/>
  <c r="E127" i="1" s="1"/>
  <c r="AA127" i="1"/>
  <c r="I127" i="1" s="1"/>
  <c r="AE127" i="1"/>
  <c r="M127" i="1" s="1"/>
  <c r="V127" i="1"/>
  <c r="D127" i="1" s="1"/>
  <c r="AD127" i="1"/>
  <c r="L127" i="1" s="1"/>
  <c r="T131" i="1"/>
  <c r="B131" i="1" s="1"/>
  <c r="AF131" i="1"/>
  <c r="N131" i="1" s="1"/>
  <c r="AE15" i="1"/>
  <c r="M15" i="1" s="1"/>
  <c r="U47" i="1"/>
  <c r="C47" i="1" s="1"/>
  <c r="U129" i="1"/>
  <c r="C129" i="1" s="1"/>
  <c r="U75" i="1"/>
  <c r="C75" i="1" s="1"/>
  <c r="T15" i="1"/>
  <c r="B15" i="1" s="1"/>
  <c r="X15" i="1"/>
  <c r="F15" i="1" s="1"/>
  <c r="AB15" i="1"/>
  <c r="J15" i="1" s="1"/>
  <c r="AF15" i="1"/>
  <c r="N15" i="1" s="1"/>
  <c r="T30" i="1"/>
  <c r="B30" i="1" s="1"/>
  <c r="AB30" i="1"/>
  <c r="J30" i="1" s="1"/>
  <c r="AF30" i="1"/>
  <c r="N30" i="1" s="1"/>
  <c r="V47" i="1"/>
  <c r="D47" i="1" s="1"/>
  <c r="V129" i="1"/>
  <c r="D129" i="1" s="1"/>
  <c r="V75" i="1"/>
  <c r="D75" i="1" s="1"/>
  <c r="Z47" i="1"/>
  <c r="H47" i="1" s="1"/>
  <c r="Z75" i="1"/>
  <c r="H75" i="1" s="1"/>
  <c r="AD47" i="1"/>
  <c r="L47" i="1" s="1"/>
  <c r="AD129" i="1"/>
  <c r="L129" i="1" s="1"/>
  <c r="AD75" i="1"/>
  <c r="L75" i="1" s="1"/>
  <c r="T40" i="1"/>
  <c r="B40" i="1" s="1"/>
  <c r="AA47" i="1"/>
  <c r="I47" i="1" s="1"/>
  <c r="T119" i="1"/>
  <c r="B119" i="1" s="1"/>
  <c r="X119" i="1"/>
  <c r="F119" i="1" s="1"/>
  <c r="AB119" i="1"/>
  <c r="J119" i="1" s="1"/>
  <c r="AF119" i="1"/>
  <c r="N119" i="1" s="1"/>
  <c r="X131" i="1"/>
  <c r="F131" i="1" s="1"/>
  <c r="W15" i="1"/>
  <c r="E15" i="1" s="1"/>
  <c r="AC47" i="1"/>
  <c r="K47" i="1" s="1"/>
  <c r="AC129" i="1"/>
  <c r="K129" i="1" s="1"/>
  <c r="AC75" i="1"/>
  <c r="K75" i="1" s="1"/>
  <c r="U131" i="1"/>
  <c r="C131" i="1" s="1"/>
  <c r="AC131" i="1"/>
  <c r="K131" i="1" s="1"/>
  <c r="V131" i="1"/>
  <c r="D131" i="1" s="1"/>
  <c r="Z131" i="1"/>
  <c r="H131" i="1" s="1"/>
  <c r="AD131" i="1"/>
  <c r="L131" i="1" s="1"/>
  <c r="U15" i="1"/>
  <c r="C15" i="1" s="1"/>
  <c r="Y15" i="1"/>
  <c r="G15" i="1" s="1"/>
  <c r="AC15" i="1"/>
  <c r="K15" i="1" s="1"/>
  <c r="U30" i="1"/>
  <c r="C30" i="1" s="1"/>
  <c r="Y30" i="1"/>
  <c r="G30" i="1" s="1"/>
  <c r="AC30" i="1"/>
  <c r="K30" i="1" s="1"/>
  <c r="T32" i="1"/>
  <c r="B32" i="1" s="1"/>
  <c r="X32" i="1"/>
  <c r="F32" i="1" s="1"/>
  <c r="AF32" i="1"/>
  <c r="N32" i="1" s="1"/>
  <c r="W129" i="1"/>
  <c r="E129" i="1" s="1"/>
  <c r="W75" i="1"/>
  <c r="E75" i="1" s="1"/>
  <c r="AA129" i="1"/>
  <c r="I129" i="1" s="1"/>
  <c r="AA75" i="1"/>
  <c r="I75" i="1" s="1"/>
  <c r="AE129" i="1"/>
  <c r="M129" i="1" s="1"/>
  <c r="AE75" i="1"/>
  <c r="M75" i="1" s="1"/>
  <c r="U40" i="1"/>
  <c r="C40" i="1" s="1"/>
  <c r="AC40" i="1"/>
  <c r="K40" i="1" s="1"/>
  <c r="AE47" i="1"/>
  <c r="M47" i="1" s="1"/>
  <c r="W67" i="1"/>
  <c r="E67" i="1" s="1"/>
  <c r="AA67" i="1"/>
  <c r="I67" i="1" s="1"/>
  <c r="AE67" i="1"/>
  <c r="M67" i="1" s="1"/>
  <c r="Z129" i="1"/>
  <c r="H129" i="1" s="1"/>
  <c r="AB131" i="1"/>
  <c r="J131" i="1" s="1"/>
  <c r="AA15" i="1"/>
  <c r="I15" i="1" s="1"/>
  <c r="Y129" i="1"/>
  <c r="G129" i="1" s="1"/>
  <c r="Y47" i="1"/>
  <c r="G47" i="1" s="1"/>
  <c r="Y75" i="1"/>
  <c r="G75" i="1" s="1"/>
  <c r="W131" i="1"/>
  <c r="E131" i="1" s="1"/>
  <c r="AA131" i="1"/>
  <c r="I131" i="1" s="1"/>
  <c r="AE131" i="1"/>
  <c r="M131" i="1" s="1"/>
  <c r="V15" i="1"/>
  <c r="D15" i="1" s="1"/>
  <c r="Z15" i="1"/>
  <c r="H15" i="1" s="1"/>
  <c r="AD15" i="1"/>
  <c r="L15" i="1" s="1"/>
  <c r="V30" i="1"/>
  <c r="D30" i="1" s="1"/>
  <c r="Z30" i="1"/>
  <c r="H30" i="1" s="1"/>
  <c r="AD30" i="1"/>
  <c r="L30" i="1" s="1"/>
  <c r="U32" i="1"/>
  <c r="C32" i="1" s="1"/>
  <c r="Y32" i="1"/>
  <c r="G32" i="1" s="1"/>
  <c r="AC32" i="1"/>
  <c r="K32" i="1" s="1"/>
  <c r="T129" i="1"/>
  <c r="B129" i="1" s="1"/>
  <c r="T47" i="1"/>
  <c r="B47" i="1" s="1"/>
  <c r="X129" i="1"/>
  <c r="F129" i="1" s="1"/>
  <c r="X47" i="1"/>
  <c r="F47" i="1" s="1"/>
  <c r="AB129" i="1"/>
  <c r="J129" i="1" s="1"/>
  <c r="AB47" i="1"/>
  <c r="J47" i="1" s="1"/>
  <c r="AF129" i="1"/>
  <c r="N129" i="1" s="1"/>
  <c r="AF47" i="1"/>
  <c r="N47" i="1" s="1"/>
  <c r="V40" i="1"/>
  <c r="D40" i="1" s="1"/>
  <c r="Z40" i="1"/>
  <c r="H40" i="1" s="1"/>
  <c r="AD40" i="1"/>
  <c r="L40" i="1" s="1"/>
  <c r="U45" i="1"/>
  <c r="C45" i="1" s="1"/>
  <c r="Y45" i="1"/>
  <c r="G45" i="1" s="1"/>
  <c r="AC45" i="1"/>
  <c r="K45" i="1" s="1"/>
  <c r="T67" i="1"/>
  <c r="B67" i="1" s="1"/>
  <c r="X67" i="1"/>
  <c r="F67" i="1" s="1"/>
  <c r="AB67" i="1"/>
  <c r="J67" i="1" s="1"/>
  <c r="AF67" i="1"/>
  <c r="N67" i="1" s="1"/>
  <c r="V73" i="1"/>
  <c r="D73" i="1" s="1"/>
  <c r="Z73" i="1"/>
  <c r="H73" i="1" s="1"/>
  <c r="AD73" i="1"/>
  <c r="L73" i="1" s="1"/>
  <c r="AF75" i="1"/>
  <c r="N75" i="1" s="1"/>
  <c r="T91" i="1"/>
  <c r="B91" i="1" s="1"/>
  <c r="X91" i="1"/>
  <c r="F91" i="1" s="1"/>
  <c r="AB91" i="1"/>
  <c r="J91" i="1" s="1"/>
  <c r="AF91" i="1"/>
  <c r="N91" i="1" s="1"/>
  <c r="AC100" i="1"/>
  <c r="K100" i="1" s="1"/>
  <c r="V119" i="1"/>
  <c r="D119" i="1" s="1"/>
  <c r="Z119" i="1"/>
  <c r="H119" i="1" s="1"/>
  <c r="AD119" i="1"/>
  <c r="L119" i="1" s="1"/>
  <c r="U127" i="1"/>
  <c r="C127" i="1" s="1"/>
  <c r="Y127" i="1"/>
  <c r="G127" i="1" s="1"/>
  <c r="AC127" i="1"/>
  <c r="K127" i="1" s="1"/>
  <c r="U91" i="1"/>
  <c r="C91" i="1" s="1"/>
  <c r="Y91" i="1"/>
  <c r="G91" i="1" s="1"/>
  <c r="AC91" i="1"/>
  <c r="K91" i="1" s="1"/>
  <c r="W119" i="1"/>
  <c r="E119" i="1" s="1"/>
  <c r="AA119" i="1"/>
  <c r="I119" i="1" s="1"/>
  <c r="AE119" i="1"/>
  <c r="M119" i="1" s="1"/>
</calcChain>
</file>

<file path=xl/sharedStrings.xml><?xml version="1.0" encoding="utf-8"?>
<sst xmlns="http://schemas.openxmlformats.org/spreadsheetml/2006/main" count="276" uniqueCount="276">
  <si>
    <t>Income Statement</t>
  </si>
  <si>
    <t>Blue Haus</t>
  </si>
  <si>
    <t>Accrual Basis</t>
  </si>
  <si>
    <t>Sep 2021 - Aug 2022</t>
  </si>
  <si>
    <t>Account Name</t>
  </si>
  <si>
    <t>Income Statement: GL Account Type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</si>
  <si>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</si>
  <si>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</si>
  <si>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</si>
  <si>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</si>
  <si>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</si>
  <si>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</si>
  <si>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</si>
  <si>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</si>
  <si>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</si>
  <si>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</si>
  <si>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</si>
  <si>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</si>
  <si>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Total</t>
  </si>
  <si>
    <t>Income Statement: Property</t>
  </si>
  <si>
    <t>Income Statement: Property Look-Up Code</t>
  </si>
  <si>
    <t>Income Statement: Unit Count</t>
  </si>
  <si>
    <t>Income Statement: Month 1 Change Sign</t>
  </si>
  <si>
    <t>Income Statement: Month 2 Change Sign</t>
  </si>
  <si>
    <t>Income Statement: Month 3 Change Sign</t>
  </si>
  <si>
    <t>Income Statement: Month 4 Change Sign</t>
  </si>
  <si>
    <t>Income Statement: Month 5 Change Sign</t>
  </si>
  <si>
    <t>Income Statement: Month 6 Change Sign</t>
  </si>
  <si>
    <t>Income Statement: Month 7 Change Sign</t>
  </si>
  <si>
    <t>Income Statement: Month 8 Change Sign</t>
  </si>
  <si>
    <t>Income Statement: Month 9 Change Sign</t>
  </si>
  <si>
    <t>Income Statement: Month 10 Change Sign</t>
  </si>
  <si>
    <t>Income Statement: Month 11 Change Sign</t>
  </si>
  <si>
    <t>Income Statement: Month 12 Change Sign</t>
  </si>
  <si>
    <t>Income Statement: Total Change Sign</t>
  </si>
  <si>
    <t>Income</t>
  </si>
  <si>
    <t>Rental Income</t>
  </si>
  <si>
    <t>Gross Potential Rent</t>
  </si>
  <si>
    <t>Blue Haus</t>
  </si>
  <si>
    <t>Gain (Loss) to Lease</t>
  </si>
  <si>
    <t>Blue Haus</t>
  </si>
  <si>
    <t>Less: Concessions</t>
  </si>
  <si>
    <t>Blue Haus</t>
  </si>
  <si>
    <t>Less: Vacancy</t>
  </si>
  <si>
    <t>Blue Haus</t>
  </si>
  <si>
    <t>Less: Model/Down/Admin Units</t>
  </si>
  <si>
    <t>Blue Haus</t>
  </si>
  <si>
    <t>Net Rental Income</t>
  </si>
  <si>
    <t>Other Property Income</t>
  </si>
  <si>
    <t>Administrative Fees</t>
  </si>
  <si>
    <t>Blue Haus</t>
  </si>
  <si>
    <t>Application Fees</t>
  </si>
  <si>
    <t>Blue Haus</t>
  </si>
  <si>
    <t>Bad Debt Recovery</t>
  </si>
  <si>
    <t>Blue Haus</t>
  </si>
  <si>
    <t>Damages Income</t>
  </si>
  <si>
    <t>Blue Haus</t>
  </si>
  <si>
    <t>Key Replacement Income</t>
  </si>
  <si>
    <t>Blue Haus</t>
  </si>
  <si>
    <t>Late Fees</t>
  </si>
  <si>
    <t>Blue Haus</t>
  </si>
  <si>
    <t>Pet Fees</t>
  </si>
  <si>
    <t>Blue Haus</t>
  </si>
  <si>
    <t>Sublease/Termination Fees</t>
  </si>
  <si>
    <t>Blue Haus</t>
  </si>
  <si>
    <t>Trash Fine Income</t>
  </si>
  <si>
    <t>Blue Haus</t>
  </si>
  <si>
    <t>RUBS Income - Water</t>
  </si>
  <si>
    <t>Blue Haus</t>
  </si>
  <si>
    <t>RUBS Income - Electricity</t>
  </si>
  <si>
    <t>Blue Haus</t>
  </si>
  <si>
    <t>Total Property Income</t>
  </si>
  <si>
    <t>Total Gross Income</t>
  </si>
  <si>
    <t>Operating Expenses</t>
  </si>
  <si>
    <t>Selling, General &amp; Administrative Expenses</t>
  </si>
  <si>
    <t>Payroll and Personnel Expenses</t>
  </si>
  <si>
    <t>Salaries and Wages</t>
  </si>
  <si>
    <t>Groundskeeping Payroll</t>
  </si>
  <si>
    <t>Blue Haus</t>
  </si>
  <si>
    <t>Leasing Agency Commissions</t>
  </si>
  <si>
    <t>Blue Haus</t>
  </si>
  <si>
    <t>Total Salaries and Wages</t>
  </si>
  <si>
    <t>Other Related Personnel Expenses</t>
  </si>
  <si>
    <t>Employee Relations</t>
  </si>
  <si>
    <t>Blue Haus</t>
  </si>
  <si>
    <t>Outside Labor</t>
  </si>
  <si>
    <t>Blue Haus</t>
  </si>
  <si>
    <t>Total Other Related Personnel Expenses</t>
  </si>
  <si>
    <t>Total Payroll and Related Personnel Expenses</t>
  </si>
  <si>
    <t>Administration</t>
  </si>
  <si>
    <t>Accounting Expense</t>
  </si>
  <si>
    <t>Blue Haus</t>
  </si>
  <si>
    <t>Bad Debt Expense</t>
  </si>
  <si>
    <t>Blue Haus</t>
  </si>
  <si>
    <t>Bank Charges</t>
  </si>
  <si>
    <t>Blue Haus</t>
  </si>
  <si>
    <t>Computer and Printing Expense</t>
  </si>
  <si>
    <t>Blue Haus</t>
  </si>
  <si>
    <t>Computer Software and Licenses</t>
  </si>
  <si>
    <t>Blue Haus</t>
  </si>
  <si>
    <t>Resident Screening</t>
  </si>
  <si>
    <t>Blue Haus</t>
  </si>
  <si>
    <t>Amortization Expense</t>
  </si>
  <si>
    <t>Blue Haus</t>
  </si>
  <si>
    <t>Dues and Subscriptions</t>
  </si>
  <si>
    <t>Blue Haus</t>
  </si>
  <si>
    <t>Legal and Accounting</t>
  </si>
  <si>
    <t>Blue Haus</t>
  </si>
  <si>
    <t>Licenses, Fees and Permits</t>
  </si>
  <si>
    <t>Blue Haus</t>
  </si>
  <si>
    <t>Management Fees</t>
  </si>
  <si>
    <t>Blue Haus</t>
  </si>
  <si>
    <t>Meals and Entertainment</t>
  </si>
  <si>
    <t>Blue Haus</t>
  </si>
  <si>
    <t>Postage and Delivery</t>
  </si>
  <si>
    <t>Blue Haus</t>
  </si>
  <si>
    <t>Retention - Tenant</t>
  </si>
  <si>
    <t>Blue Haus</t>
  </si>
  <si>
    <t>Telephone</t>
  </si>
  <si>
    <t>Blue Haus</t>
  </si>
  <si>
    <t>Answering Service</t>
  </si>
  <si>
    <t>Blue Haus</t>
  </si>
  <si>
    <t>Mobile Phones/ Tablets</t>
  </si>
  <si>
    <t>Blue Haus</t>
  </si>
  <si>
    <t>Total Administration</t>
  </si>
  <si>
    <t>Marketing</t>
  </si>
  <si>
    <t>Internet/SEO Marketing</t>
  </si>
  <si>
    <t>Blue Haus</t>
  </si>
  <si>
    <t>Referral Fees</t>
  </si>
  <si>
    <t>Blue Haus</t>
  </si>
  <si>
    <t>Renewal Incentives</t>
  </si>
  <si>
    <t>Blue Haus</t>
  </si>
  <si>
    <t>Total Marketing</t>
  </si>
  <si>
    <t>Total Selling, General &amp; Administrative Expenses</t>
  </si>
  <si>
    <t>Property Maintenance Expenses</t>
  </si>
  <si>
    <t>Building - Interior</t>
  </si>
  <si>
    <t>Blue Haus</t>
  </si>
  <si>
    <t>Appliances</t>
  </si>
  <si>
    <t>Blue Haus</t>
  </si>
  <si>
    <t>Lights/Fixtures/Bulbs</t>
  </si>
  <si>
    <t>Blue Haus</t>
  </si>
  <si>
    <t>HVAC Maintenance</t>
  </si>
  <si>
    <t>Blue Haus</t>
  </si>
  <si>
    <t>HVAC Preventative Maintenance Expense</t>
  </si>
  <si>
    <t>Blue Haus</t>
  </si>
  <si>
    <t>Janitorial</t>
  </si>
  <si>
    <t>Blue Haus</t>
  </si>
  <si>
    <t>Landscaping - Repair &amp; Maintenance</t>
  </si>
  <si>
    <t>Blue Haus</t>
  </si>
  <si>
    <t>Locks, Keys, and Parking Decals</t>
  </si>
  <si>
    <t>Blue Haus</t>
  </si>
  <si>
    <t>Maintenance Supplies</t>
  </si>
  <si>
    <t>Blue Haus</t>
  </si>
  <si>
    <t>Maintenance Parts</t>
  </si>
  <si>
    <t>Blue Haus</t>
  </si>
  <si>
    <t>Plumbing Repair</t>
  </si>
  <si>
    <t>Blue Haus</t>
  </si>
  <si>
    <t>Repair and Maintenance</t>
  </si>
  <si>
    <t>Blue Haus</t>
  </si>
  <si>
    <t>Other Property Maintenance Costs</t>
  </si>
  <si>
    <t>Blue Haus</t>
  </si>
  <si>
    <t>Total Property Maintenance Expenses</t>
  </si>
  <si>
    <t>Make Ready Maintenance</t>
  </si>
  <si>
    <t>Cleaning - Make Ready</t>
  </si>
  <si>
    <t>Blue Haus</t>
  </si>
  <si>
    <t>Interior Repairs - Make Ready</t>
  </si>
  <si>
    <t>Blue Haus</t>
  </si>
  <si>
    <t>Furniture - Make Ready</t>
  </si>
  <si>
    <t>Blue Haus</t>
  </si>
  <si>
    <t>Repair and Maintenance - Make Ready</t>
  </si>
  <si>
    <t>Blue Haus</t>
  </si>
  <si>
    <t>Trash Collection - Make Ready</t>
  </si>
  <si>
    <t>Blue Haus</t>
  </si>
  <si>
    <t>Painting - Make Ready</t>
  </si>
  <si>
    <t>Blue Haus</t>
  </si>
  <si>
    <t>Total Make Ready Maintenance</t>
  </si>
  <si>
    <t>Utilities Expense</t>
  </si>
  <si>
    <t>Cable</t>
  </si>
  <si>
    <t>Blue Haus</t>
  </si>
  <si>
    <t>Electricity</t>
  </si>
  <si>
    <t>Blue Haus</t>
  </si>
  <si>
    <t>Electricity - Units</t>
  </si>
  <si>
    <t>Blue Haus</t>
  </si>
  <si>
    <t>Internet</t>
  </si>
  <si>
    <t>Blue Haus</t>
  </si>
  <si>
    <t>Water and Sanitation</t>
  </si>
  <si>
    <t>Blue Haus</t>
  </si>
  <si>
    <t>Total Utilities Expense</t>
  </si>
  <si>
    <t>Contract Services</t>
  </si>
  <si>
    <t>Fire Alarm Inspection</t>
  </si>
  <si>
    <t>Blue Haus</t>
  </si>
  <si>
    <t>Fire Alarm Monitoring</t>
  </si>
  <si>
    <t>Blue Haus</t>
  </si>
  <si>
    <t>Fire Extinguisher Inspection</t>
  </si>
  <si>
    <t>Blue Haus</t>
  </si>
  <si>
    <t>Landscaping</t>
  </si>
  <si>
    <t>Blue Haus</t>
  </si>
  <si>
    <t>Pest Control Services</t>
  </si>
  <si>
    <t>Blue Haus</t>
  </si>
  <si>
    <t>Janitorial Contract Services</t>
  </si>
  <si>
    <t>Blue Haus</t>
  </si>
  <si>
    <t>Termite Warranty</t>
  </si>
  <si>
    <t>Blue Haus</t>
  </si>
  <si>
    <t>Trash Collection</t>
  </si>
  <si>
    <t>Blue Haus</t>
  </si>
  <si>
    <t>Total Contract Services</t>
  </si>
  <si>
    <t>Taxes and Insurance</t>
  </si>
  <si>
    <t>Insurance - General Liability</t>
  </si>
  <si>
    <t>Blue Haus</t>
  </si>
  <si>
    <t>Insurance - Property</t>
  </si>
  <si>
    <t>Blue Haus</t>
  </si>
  <si>
    <t>Rental Tax</t>
  </si>
  <si>
    <t>Blue Haus</t>
  </si>
  <si>
    <t>Taxes - Franchise and other</t>
  </si>
  <si>
    <t>Blue Haus</t>
  </si>
  <si>
    <t>Taxes - Property</t>
  </si>
  <si>
    <t>Blue Haus</t>
  </si>
  <si>
    <t>Taxes and Insurance</t>
  </si>
  <si>
    <t>Total Expenses</t>
  </si>
  <si>
    <t>Net Operating Income</t>
  </si>
  <si>
    <t>Income Statement</t>
  </si>
  <si>
    <t>Report Parameters</t>
  </si>
  <si>
    <t>Report Name</t>
  </si>
  <si>
    <t>Income Statement</t>
  </si>
  <si>
    <t>Version</t>
  </si>
  <si>
    <t>3.5</t>
  </si>
  <si>
    <t>Property Groups</t>
  </si>
  <si>
    <t>Blue Haus</t>
  </si>
  <si>
    <t>Chart of Accounts or Mask</t>
  </si>
  <si>
    <t>Master GL Tree</t>
  </si>
  <si>
    <t>Accounting Method</t>
  </si>
  <si>
    <t>Accrual</t>
  </si>
  <si>
    <t>Location Type</t>
  </si>
  <si>
    <t>Property</t>
  </si>
  <si>
    <t>Period</t>
  </si>
  <si>
    <t>Prior Post Month</t>
  </si>
  <si>
    <t>Use Alternative Year End</t>
  </si>
  <si>
    <t>July</t>
  </si>
  <si>
    <t>Trailing Periods</t>
  </si>
  <si>
    <t>11</t>
  </si>
  <si>
    <t>Expand By Period</t>
  </si>
  <si>
    <t>Month</t>
  </si>
  <si>
    <t>GL Account Numbers</t>
  </si>
  <si>
    <t>Hide</t>
  </si>
  <si>
    <t>Show Periods From</t>
  </si>
  <si>
    <t>Oldest To Newest</t>
  </si>
  <si>
    <t>Consolidate By</t>
  </si>
  <si>
    <t>Do Not Consolidate</t>
  </si>
  <si>
    <t>Accounting Method Exception</t>
  </si>
  <si>
    <t>No Exception</t>
  </si>
  <si>
    <t>Show Occupancy Percentages</t>
  </si>
  <si>
    <t>No</t>
  </si>
  <si>
    <t>Zero Balances</t>
  </si>
  <si>
    <t>Hide</t>
  </si>
  <si>
    <t>Net Cash Flow Groups</t>
  </si>
  <si>
    <t>Hide</t>
  </si>
  <si>
    <t>Beginning/Ending Cash Balances</t>
  </si>
  <si>
    <t>Hide</t>
  </si>
  <si>
    <t>Beginning/Ending Cash Balances Details</t>
  </si>
  <si>
    <t>Hide</t>
  </si>
  <si>
    <t>Year-To-Date</t>
  </si>
  <si>
    <t>Hide</t>
  </si>
  <si>
    <t>Include Paused Journal Entries</t>
  </si>
  <si>
    <t>No</t>
  </si>
  <si>
    <t>Compare Periods</t>
  </si>
  <si>
    <t>No</t>
  </si>
  <si>
    <t>Compare Against</t>
  </si>
  <si>
    <t>Prior Period</t>
  </si>
  <si>
    <t>% of Income</t>
  </si>
  <si>
    <t>Hide</t>
  </si>
  <si>
    <t>Expand by GL Book</t>
  </si>
  <si>
    <t>No</t>
  </si>
  <si>
    <t>Income Statement 3.5 generated</t>
  </si>
  <si>
    <t>09/19/2022 10:53 AM CDT</t>
  </si>
  <si>
    <t xml:space="preserve"> data as of</t>
  </si>
  <si>
    <t>09/19/2022 10:53 AM CDT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</si>
</sst>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sz val="10"/>
      <name val="Arial"/>
    </font>
    <font>
      <b/>
      <sz val="10"/>
      <name val="Arial"/>
    </font>
    <font>
      <b/>
      <sz val="12"/>
      <name val="Arial"/>
    </font>
    <font>
      <sz val="10"/>
      <name val="Arial"/>
    </font>
    <font>
      <b/>
      <sz val="12"/>
      <name val="sans-serif"/>
    </font>
    <font>
      <b/>
      <sz val="10"/>
      <name val="sans-serif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22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3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2" fillId="2" borderId="3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horizontal="right" vertical="center" wrapText="1"/>
    </xf>
    <xf numFmtId="49" fontId="2" fillId="4" borderId="5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horizontal="right" vertical="center"/>
    </xf>
    <xf numFmtId="49" fontId="2" fillId="6" borderId="7" xfId="0" applyNumberFormat="1" applyFont="1" applyFill="1" applyBorder="1" applyAlignment="1">
      <alignment horizontal="right" vertical="center"/>
    </xf>
    <xf numFmtId="49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3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left" vertical="center"/>
    </xf>
    <xf numFmtId="3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39" fontId="1" fillId="0" borderId="17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vertical="center" indent="1"/>
    </xf>
    <xf numFmtId="49" fontId="2" fillId="0" borderId="19" xfId="0" applyNumberFormat="1" applyFont="1" applyBorder="1" applyAlignment="1">
      <alignment vertical="center" indent="2"/>
    </xf>
    <xf numFmtId="49" fontId="1" fillId="0" borderId="20" xfId="0" applyNumberFormat="1" applyFont="1" applyBorder="1" applyAlignment="1">
      <alignment horizontal="left" vertical="center" indent="2"/>
    </xf>
    <xf numFmtId="49" fontId="2" fillId="0" borderId="21" xfId="0" applyNumberFormat="1" applyFont="1" applyBorder="1" applyAlignment="1">
      <alignment vertical="center" indent="3"/>
    </xf>
    <xf numFmtId="49" fontId="1" fillId="0" borderId="22" xfId="0" applyNumberFormat="1" applyFont="1" applyBorder="1" applyAlignment="1">
      <alignment horizontal="left" vertical="center" indent="3"/>
    </xf>
    <xf numFmtId="49" fontId="1" fillId="0" borderId="23" xfId="0" applyNumberFormat="1" applyFont="1" applyBorder="1" applyAlignment="1">
      <alignment horizontal="left" vertical="center" indent="4"/>
    </xf>
    <xf numFmtId="0" fontId="6" fillId="0" borderId="25" xfId="0" applyFont="1" applyBorder="1" applyAlignment="1">
      <alignment horizontal="right" vertical="top"/>
    </xf>
    <xf numFmtId="0" fontId="0" fillId="0" borderId="26" xfId="0" applyBorder="1" applyAlignment="1">
      <alignment wrapText="1"/>
    </xf>
    <xf numFmtId="49" fontId="5" fillId="0" borderId="24" xfId="0" applyNumberFormat="1" applyFont="1" applyBorder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L131"/>
  <sheetViews>
    <sheetView tabSelected="1" workbookViewId="0">
      <pane ySplit="7" topLeftCell="A8" activePane="bottomLeft" state="frozen"/>
      <selection pane="bottomLeft" activeCell="C137" sqref="C137"/>
    </sheetView>
  </sheetViews>
  <sheetFormatPr defaultRowHeight="15"/>
  <cols>
    <col min="1" max="1" width="57.140625" customWidth="1"/>
    <col min="2" max="11" width="15.140625" customWidth="1"/>
    <col min="12" max="12" width="11.5703125" customWidth="1"/>
    <col min="13" max="13" width="12.7109375" customWidth="1"/>
    <col min="14" max="14" width="17.5703125" customWidth="1"/>
    <col min="16" max="16" width="15.140625" hidden="1" customWidth="1"/>
    <col min="17" max="17" width="11.5703125" hidden="1" customWidth="1"/>
    <col min="18" max="19" width="9.140625" hidden="1" customWidth="1"/>
    <col min="20" max="32" width="18.140625" hidden="1" customWidth="1"/>
    <col min="34" max="35" width="9.140625" hidden="1" customWidth="1"/>
    <col min="37" max="38" width="9.140625" hidden="1" customWidth="1"/>
    <col min="40" max="41" width="9.140625" hidden="1" customWidth="1"/>
    <col min="43" max="44" width="9.140625" hidden="1" customWidth="1"/>
    <col min="46" max="47" width="9.140625" hidden="1" customWidth="1"/>
    <col min="49" max="50" width="9.140625" hidden="1" customWidth="1"/>
    <col min="52" max="53" width="9.140625" hidden="1" customWidth="1"/>
    <col min="55" max="84" width="9.140625" hidden="1" customWidth="1"/>
    <col min="86" max="90" width="9.140625" hidden="1" customWidth="1"/>
  </cols>
  <sheetData>
    <row r="2" spans="1:32" ht="15.75">
      <c r="A2" s="1" t="s">
        <v>0</v>
      </c>
    </row>
    <row r="3" spans="1:32">
      <c r="A3" s="2" t="s">
        <v>1</v>
      </c>
    </row>
    <row r="4" spans="1:32">
      <c r="A4" s="2" t="s">
        <v>2</v>
      </c>
    </row>
    <row r="5" spans="1:32">
      <c r="A5" s="2" t="s">
        <v>3</v>
      </c>
    </row>
    <row r="7" spans="1:32">
      <c r="A7" s="3" t="s">
        <v>4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P7" s="6" t="s">
        <v>5</v>
      </c>
      <c r="Q7" s="5" t="s">
        <v>19</v>
      </c>
      <c r="R7" s="5" t="s">
        <v>20</v>
      </c>
      <c r="S7" s="6" t="s">
        <v>21</v>
      </c>
      <c r="T7" s="7" t="s">
        <v>22</v>
      </c>
      <c r="U7" s="7" t="s">
        <v>23</v>
      </c>
      <c r="V7" s="7" t="s">
        <v>24</v>
      </c>
      <c r="W7" s="7" t="s">
        <v>25</v>
      </c>
      <c r="X7" s="7" t="s">
        <v>26</v>
      </c>
      <c r="Y7" s="7" t="s">
        <v>27</v>
      </c>
      <c r="Z7" s="7" t="s">
        <v>28</v>
      </c>
      <c r="AA7" s="7" t="s">
        <v>29</v>
      </c>
      <c r="AB7" s="7" t="s">
        <v>30</v>
      </c>
      <c r="AC7" s="7" t="s">
        <v>31</v>
      </c>
      <c r="AD7" s="7" t="s">
        <v>32</v>
      </c>
      <c r="AE7" s="7" t="s">
        <v>33</v>
      </c>
      <c r="AF7" s="7" t="s">
        <v>34</v>
      </c>
    </row>
    <row r="8" spans="1:32">
      <c r="A8" s="13" t="s">
        <v>35</v>
      </c>
    </row>
    <row r="9" spans="1:32">
      <c r="A9" s="18" t="s">
        <v>36</v>
      </c>
    </row>
    <row r="10" spans="1:32">
      <c r="A10" s="20" t="s">
        <v>37</v>
      </c>
      <c r="B10" s="17">
        <v>108400.23</v>
      </c>
      <c r="C10" s="17">
        <v>108400.23</v>
      </c>
      <c r="D10" s="17">
        <v>108200.23</v>
      </c>
      <c r="E10" s="17">
        <v>107636.09</v>
      </c>
      <c r="F10" s="17">
        <v>108005</v>
      </c>
      <c r="G10" s="17">
        <v>108373.91</v>
      </c>
      <c r="H10" s="17">
        <v>108373.91</v>
      </c>
      <c r="I10" s="17">
        <v>108373.91</v>
      </c>
      <c r="J10" s="17">
        <v>108373.91</v>
      </c>
      <c r="K10" s="17">
        <v>108005</v>
      </c>
      <c r="L10" s="17">
        <v>89048.91</v>
      </c>
      <c r="M10" s="17">
        <v>90378.91</v>
      </c>
      <c r="N10" s="17">
        <v>1261570.24</v>
      </c>
      <c r="P10" s="15">
        <v>4</v>
      </c>
      <c r="Q10" s="14" t="s">
        <v>38</v>
      </c>
      <c r="T10" s="16">
        <f>IF(5 = P10, B10 * -1, B10)</f>
        <v>108400.23</v>
      </c>
      <c r="U10" s="16">
        <f>IF(5 = P10, C10 * -1, C10)</f>
        <v>108400.23</v>
      </c>
      <c r="V10" s="16">
        <f>IF(5 = P10, D10 * -1, D10)</f>
        <v>108200.23</v>
      </c>
      <c r="W10" s="16">
        <f>IF(5 = P10, E10 * -1, E10)</f>
        <v>107636.09</v>
      </c>
      <c r="X10" s="16">
        <f>IF(5 = P10, F10 * -1, F10)</f>
        <v>108005</v>
      </c>
      <c r="Y10" s="16">
        <f>IF(5 = P10, G10 * -1, G10)</f>
        <v>108373.91</v>
      </c>
      <c r="Z10" s="16">
        <f>IF(5 = P10, H10 * -1, H10)</f>
        <v>108373.91</v>
      </c>
      <c r="AA10" s="16">
        <f>IF(5 = P10, I10 * -1, I10)</f>
        <v>108373.91</v>
      </c>
      <c r="AB10" s="16">
        <f>IF(5 = P10, J10 * -1, J10)</f>
        <v>108373.91</v>
      </c>
      <c r="AC10" s="16">
        <f>IF(5 = P10, K10 * -1, K10)</f>
        <v>108005</v>
      </c>
      <c r="AD10" s="16">
        <f>IF(5 = P10, L10 * -1, L10)</f>
        <v>89048.91</v>
      </c>
      <c r="AE10" s="16">
        <f>IF(5 = P10, M10 * -1, M10)</f>
        <v>90378.91</v>
      </c>
      <c r="AF10" s="16">
        <f>IF(5 = P10, N10 * -1, N10)</f>
        <v>1261570.24</v>
      </c>
    </row>
    <row r="11" spans="1:32">
      <c r="A11" s="20" t="s">
        <v>39</v>
      </c>
      <c r="B11" s="17">
        <v>20605</v>
      </c>
      <c r="C11" s="17">
        <v>27235</v>
      </c>
      <c r="D11" s="17">
        <v>20535</v>
      </c>
      <c r="E11" s="17">
        <v>24297.1</v>
      </c>
      <c r="F11" s="17">
        <v>10799</v>
      </c>
      <c r="G11" s="17">
        <v>10345</v>
      </c>
      <c r="H11" s="17">
        <v>11170</v>
      </c>
      <c r="I11" s="17">
        <v>12345</v>
      </c>
      <c r="J11" s="17">
        <v>12682</v>
      </c>
      <c r="K11" s="17">
        <v>11233.52</v>
      </c>
      <c r="L11" s="17">
        <v>0</v>
      </c>
      <c r="M11" s="17">
        <v>0</v>
      </c>
      <c r="N11" s="17">
        <v>161246.62</v>
      </c>
      <c r="P11" s="15">
        <v>4</v>
      </c>
      <c r="Q11" s="14" t="s">
        <v>40</v>
      </c>
      <c r="T11" s="16">
        <f>IF(5 = P11, B11 * -1, B11)</f>
        <v>20605</v>
      </c>
      <c r="U11" s="16">
        <f>IF(5 = P11, C11 * -1, C11)</f>
        <v>27235</v>
      </c>
      <c r="V11" s="16">
        <f>IF(5 = P11, D11 * -1, D11)</f>
        <v>20535</v>
      </c>
      <c r="W11" s="16">
        <f>IF(5 = P11, E11 * -1, E11)</f>
        <v>24297.1</v>
      </c>
      <c r="X11" s="16">
        <f>IF(5 = P11, F11 * -1, F11)</f>
        <v>10799</v>
      </c>
      <c r="Y11" s="16">
        <f>IF(5 = P11, G11 * -1, G11)</f>
        <v>10345</v>
      </c>
      <c r="Z11" s="16">
        <f>IF(5 = P11, H11 * -1, H11)</f>
        <v>11170</v>
      </c>
      <c r="AA11" s="16">
        <f>IF(5 = P11, I11 * -1, I11)</f>
        <v>12345</v>
      </c>
      <c r="AB11" s="16">
        <f>IF(5 = P11, J11 * -1, J11)</f>
        <v>12682</v>
      </c>
      <c r="AC11" s="16">
        <f>IF(5 = P11, K11 * -1, K11)</f>
        <v>11233.52</v>
      </c>
      <c r="AD11" s="16">
        <f>IF(5 = P11, L11 * -1, L11)</f>
        <v>0</v>
      </c>
      <c r="AE11" s="16">
        <f>IF(5 = P11, M11 * -1, M11)</f>
        <v>0</v>
      </c>
      <c r="AF11" s="16">
        <f>IF(5 = P11, N11 * -1, N11)</f>
        <v>161246.62</v>
      </c>
    </row>
    <row r="12" spans="1:32">
      <c r="A12" s="20" t="s">
        <v>41</v>
      </c>
      <c r="B12" s="17">
        <v>0</v>
      </c>
      <c r="C12" s="17">
        <v>0</v>
      </c>
      <c r="D12" s="17">
        <v>-206.44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-206.44</v>
      </c>
      <c r="P12" s="15">
        <v>4</v>
      </c>
      <c r="Q12" s="14" t="s">
        <v>42</v>
      </c>
      <c r="T12" s="16">
        <f>IF(5 = P12, B12 * -1, B12)</f>
        <v>0</v>
      </c>
      <c r="U12" s="16">
        <f>IF(5 = P12, C12 * -1, C12)</f>
        <v>0</v>
      </c>
      <c r="V12" s="16">
        <f>IF(5 = P12, D12 * -1, D12)</f>
        <v>-206.44</v>
      </c>
      <c r="W12" s="16">
        <f>IF(5 = P12, E12 * -1, E12)</f>
        <v>0</v>
      </c>
      <c r="X12" s="16">
        <f>IF(5 = P12, F12 * -1, F12)</f>
        <v>0</v>
      </c>
      <c r="Y12" s="16">
        <f>IF(5 = P12, G12 * -1, G12)</f>
        <v>0</v>
      </c>
      <c r="Z12" s="16">
        <f>IF(5 = P12, H12 * -1, H12)</f>
        <v>0</v>
      </c>
      <c r="AA12" s="16">
        <f>IF(5 = P12, I12 * -1, I12)</f>
        <v>0</v>
      </c>
      <c r="AB12" s="16">
        <f>IF(5 = P12, J12 * -1, J12)</f>
        <v>0</v>
      </c>
      <c r="AC12" s="16">
        <f>IF(5 = P12, K12 * -1, K12)</f>
        <v>0</v>
      </c>
      <c r="AD12" s="16">
        <f>IF(5 = P12, L12 * -1, L12)</f>
        <v>0</v>
      </c>
      <c r="AE12" s="16">
        <f>IF(5 = P12, M12 * -1, M12)</f>
        <v>0</v>
      </c>
      <c r="AF12" s="16">
        <f>IF(5 = P12, N12 * -1, N12)</f>
        <v>-206.44</v>
      </c>
    </row>
    <row r="13" spans="1:32">
      <c r="A13" s="20" t="s">
        <v>43</v>
      </c>
      <c r="B13" s="17">
        <v>-32215</v>
      </c>
      <c r="C13" s="17">
        <v>-32945</v>
      </c>
      <c r="D13" s="17">
        <v>-32945</v>
      </c>
      <c r="E13" s="17">
        <v>-32945</v>
      </c>
      <c r="F13" s="17">
        <v>-30025</v>
      </c>
      <c r="G13" s="17">
        <v>-29740</v>
      </c>
      <c r="H13" s="17">
        <v>-29740</v>
      </c>
      <c r="I13" s="17">
        <v>-30915</v>
      </c>
      <c r="J13" s="17">
        <v>-27835</v>
      </c>
      <c r="K13" s="17">
        <v>-29010</v>
      </c>
      <c r="L13" s="17">
        <v>0</v>
      </c>
      <c r="M13" s="17">
        <v>0</v>
      </c>
      <c r="N13" s="17">
        <v>-308315</v>
      </c>
      <c r="P13" s="15">
        <v>4</v>
      </c>
      <c r="Q13" s="14" t="s">
        <v>44</v>
      </c>
      <c r="T13" s="16">
        <f>IF(5 = P13, B13 * -1, B13)</f>
        <v>-32215</v>
      </c>
      <c r="U13" s="16">
        <f>IF(5 = P13, C13 * -1, C13)</f>
        <v>-32945</v>
      </c>
      <c r="V13" s="16">
        <f>IF(5 = P13, D13 * -1, D13)</f>
        <v>-32945</v>
      </c>
      <c r="W13" s="16">
        <f>IF(5 = P13, E13 * -1, E13)</f>
        <v>-32945</v>
      </c>
      <c r="X13" s="16">
        <f>IF(5 = P13, F13 * -1, F13)</f>
        <v>-30025</v>
      </c>
      <c r="Y13" s="16">
        <f>IF(5 = P13, G13 * -1, G13)</f>
        <v>-29740</v>
      </c>
      <c r="Z13" s="16">
        <f>IF(5 = P13, H13 * -1, H13)</f>
        <v>-29740</v>
      </c>
      <c r="AA13" s="16">
        <f>IF(5 = P13, I13 * -1, I13)</f>
        <v>-30915</v>
      </c>
      <c r="AB13" s="16">
        <f>IF(5 = P13, J13 * -1, J13)</f>
        <v>-27835</v>
      </c>
      <c r="AC13" s="16">
        <f>IF(5 = P13, K13 * -1, K13)</f>
        <v>-29010</v>
      </c>
      <c r="AD13" s="16">
        <f>IF(5 = P13, L13 * -1, L13)</f>
        <v>0</v>
      </c>
      <c r="AE13" s="16">
        <f>IF(5 = P13, M13 * -1, M13)</f>
        <v>0</v>
      </c>
      <c r="AF13" s="16">
        <f>IF(5 = P13, N13 * -1, N13)</f>
        <v>-308315</v>
      </c>
    </row>
    <row r="14" spans="1:32">
      <c r="A14" s="20" t="s">
        <v>45</v>
      </c>
      <c r="B14" s="17">
        <v>-730</v>
      </c>
      <c r="C14" s="17">
        <v>-730</v>
      </c>
      <c r="D14" s="17">
        <v>-730</v>
      </c>
      <c r="E14" s="17">
        <v>-730</v>
      </c>
      <c r="F14" s="17">
        <v>-730</v>
      </c>
      <c r="G14" s="17">
        <v>-730</v>
      </c>
      <c r="H14" s="17">
        <v>-730</v>
      </c>
      <c r="I14" s="17">
        <v>-730</v>
      </c>
      <c r="J14" s="17">
        <v>-730</v>
      </c>
      <c r="K14" s="17">
        <v>-730</v>
      </c>
      <c r="L14" s="17">
        <v>0</v>
      </c>
      <c r="M14" s="17">
        <v>0</v>
      </c>
      <c r="N14" s="17">
        <v>-7300</v>
      </c>
      <c r="P14" s="15">
        <v>4</v>
      </c>
      <c r="Q14" s="14" t="s">
        <v>46</v>
      </c>
      <c r="T14" s="16">
        <f>IF(5 = P14, B14 * -1, B14)</f>
        <v>-730</v>
      </c>
      <c r="U14" s="16">
        <f>IF(5 = P14, C14 * -1, C14)</f>
        <v>-730</v>
      </c>
      <c r="V14" s="16">
        <f>IF(5 = P14, D14 * -1, D14)</f>
        <v>-730</v>
      </c>
      <c r="W14" s="16">
        <f>IF(5 = P14, E14 * -1, E14)</f>
        <v>-730</v>
      </c>
      <c r="X14" s="16">
        <f>IF(5 = P14, F14 * -1, F14)</f>
        <v>-730</v>
      </c>
      <c r="Y14" s="16">
        <f>IF(5 = P14, G14 * -1, G14)</f>
        <v>-730</v>
      </c>
      <c r="Z14" s="16">
        <f>IF(5 = P14, H14 * -1, H14)</f>
        <v>-730</v>
      </c>
      <c r="AA14" s="16">
        <f>IF(5 = P14, I14 * -1, I14)</f>
        <v>-730</v>
      </c>
      <c r="AB14" s="16">
        <f>IF(5 = P14, J14 * -1, J14)</f>
        <v>-730</v>
      </c>
      <c r="AC14" s="16">
        <f>IF(5 = P14, K14 * -1, K14)</f>
        <v>-730</v>
      </c>
      <c r="AD14" s="16">
        <f>IF(5 = P14, L14 * -1, L14)</f>
        <v>0</v>
      </c>
      <c r="AE14" s="16">
        <f>IF(5 = P14, M14 * -1, M14)</f>
        <v>0</v>
      </c>
      <c r="AF14" s="16">
        <f>IF(5 = P14, N14 * -1, N14)</f>
        <v>-7300</v>
      </c>
    </row>
    <row r="15" spans="1:32">
      <c r="A15" s="12" t="s">
        <v>47</v>
      </c>
      <c r="B15" s="11">
        <f>IF(5 = P15, T15 * -1, T15)</f>
        <v>96060.23</v>
      </c>
      <c r="C15" s="11">
        <f>IF(5 = P15, U15 * -1, U15)</f>
        <v>101960.22999999998</v>
      </c>
      <c r="D15" s="11">
        <f>IF(5 = P15, V15 * -1, V15)</f>
        <v>94853.79</v>
      </c>
      <c r="E15" s="11">
        <f>IF(5 = P15, W15 * -1, W15)</f>
        <v>98258.19</v>
      </c>
      <c r="F15" s="11">
        <f>IF(5 = P15, X15 * -1, X15)</f>
        <v>88049</v>
      </c>
      <c r="G15" s="11">
        <f>IF(5 = P15, Y15 * -1, Y15)</f>
        <v>88248.91</v>
      </c>
      <c r="H15" s="11">
        <f>IF(5 = P15, Z15 * -1, Z15)</f>
        <v>89073.91</v>
      </c>
      <c r="I15" s="11">
        <f>IF(5 = P15, AA15 * -1, AA15)</f>
        <v>89073.91</v>
      </c>
      <c r="J15" s="11">
        <f>IF(5 = P15, AB15 * -1, AB15)</f>
        <v>92490.91</v>
      </c>
      <c r="K15" s="11">
        <f>IF(5 = P15, AC15 * -1, AC15)</f>
        <v>89498.52</v>
      </c>
      <c r="L15" s="11">
        <f>IF(5 = P15, AD15 * -1, AD15)</f>
        <v>89048.91</v>
      </c>
      <c r="M15" s="11">
        <f>IF(5 = P15, AE15 * -1, AE15)</f>
        <v>90378.91</v>
      </c>
      <c r="N15" s="11">
        <f>IF(5 = P15, AF15 * -1, AF15)</f>
        <v>1106995.42</v>
      </c>
      <c r="P15" s="9">
        <v>4</v>
      </c>
      <c r="Q15" s="8" t="str">
        <f>Q14</f>
        <v>Blue Haus</v>
      </c>
      <c r="R15" s="8">
        <f>R14</f>
        <v>0</v>
      </c>
      <c r="S15" s="9">
        <f>S14</f>
        <v>0</v>
      </c>
      <c r="T15" s="10">
        <f t="shared" ref="T15:AF15" si="0">SUM(T10:T14)</f>
        <v>96060.23</v>
      </c>
      <c r="U15" s="10">
        <f t="shared" si="0"/>
        <v>101960.22999999998</v>
      </c>
      <c r="V15" s="10">
        <f t="shared" si="0"/>
        <v>94853.79</v>
      </c>
      <c r="W15" s="10">
        <f t="shared" si="0"/>
        <v>98258.19</v>
      </c>
      <c r="X15" s="10">
        <f t="shared" si="0"/>
        <v>88049</v>
      </c>
      <c r="Y15" s="10">
        <f t="shared" si="0"/>
        <v>88248.91</v>
      </c>
      <c r="Z15" s="10">
        <f t="shared" si="0"/>
        <v>89073.91</v>
      </c>
      <c r="AA15" s="10">
        <f t="shared" si="0"/>
        <v>89073.91</v>
      </c>
      <c r="AB15" s="10">
        <f t="shared" si="0"/>
        <v>92490.91</v>
      </c>
      <c r="AC15" s="10">
        <f t="shared" si="0"/>
        <v>89498.52</v>
      </c>
      <c r="AD15" s="10">
        <f t="shared" si="0"/>
        <v>89048.91</v>
      </c>
      <c r="AE15" s="10">
        <f t="shared" si="0"/>
        <v>90378.91</v>
      </c>
      <c r="AF15" s="10">
        <f t="shared" si="0"/>
        <v>1106995.42</v>
      </c>
    </row>
    <row r="17" spans="1:32">
      <c r="A17" s="18" t="s">
        <v>48</v>
      </c>
    </row>
    <row r="18" spans="1:32">
      <c r="A18" s="20" t="s">
        <v>49</v>
      </c>
      <c r="B18" s="17">
        <v>200</v>
      </c>
      <c r="C18" s="17">
        <v>0</v>
      </c>
      <c r="D18" s="17">
        <v>0</v>
      </c>
      <c r="E18" s="17">
        <v>1400</v>
      </c>
      <c r="F18" s="17">
        <v>800</v>
      </c>
      <c r="G18" s="17">
        <v>400</v>
      </c>
      <c r="H18" s="17">
        <v>0</v>
      </c>
      <c r="I18" s="17">
        <v>1000</v>
      </c>
      <c r="J18" s="17">
        <v>2400</v>
      </c>
      <c r="K18" s="17">
        <v>3200</v>
      </c>
      <c r="L18" s="17">
        <v>2400</v>
      </c>
      <c r="M18" s="17">
        <v>400</v>
      </c>
      <c r="N18" s="17">
        <v>12200</v>
      </c>
      <c r="P18" s="15">
        <v>4</v>
      </c>
      <c r="Q18" s="14" t="s">
        <v>50</v>
      </c>
      <c r="T18" s="16">
        <f t="shared" ref="T18:T28" si="1">IF(5 = P18, B18 * -1, B18)</f>
        <v>200</v>
      </c>
      <c r="U18" s="16">
        <f t="shared" ref="U18:U28" si="2">IF(5 = P18, C18 * -1, C18)</f>
        <v>0</v>
      </c>
      <c r="V18" s="16">
        <f t="shared" ref="V18:V28" si="3">IF(5 = P18, D18 * -1, D18)</f>
        <v>0</v>
      </c>
      <c r="W18" s="16">
        <f t="shared" ref="W18:W28" si="4">IF(5 = P18, E18 * -1, E18)</f>
        <v>1400</v>
      </c>
      <c r="X18" s="16">
        <f t="shared" ref="X18:X28" si="5">IF(5 = P18, F18 * -1, F18)</f>
        <v>800</v>
      </c>
      <c r="Y18" s="16">
        <f t="shared" ref="Y18:Y28" si="6">IF(5 = P18, G18 * -1, G18)</f>
        <v>400</v>
      </c>
      <c r="Z18" s="16">
        <f t="shared" ref="Z18:Z28" si="7">IF(5 = P18, H18 * -1, H18)</f>
        <v>0</v>
      </c>
      <c r="AA18" s="16">
        <f t="shared" ref="AA18:AA28" si="8">IF(5 = P18, I18 * -1, I18)</f>
        <v>1000</v>
      </c>
      <c r="AB18" s="16">
        <f t="shared" ref="AB18:AB28" si="9">IF(5 = P18, J18 * -1, J18)</f>
        <v>2400</v>
      </c>
      <c r="AC18" s="16">
        <f t="shared" ref="AC18:AC28" si="10">IF(5 = P18, K18 * -1, K18)</f>
        <v>3200</v>
      </c>
      <c r="AD18" s="16">
        <f t="shared" ref="AD18:AD28" si="11">IF(5 = P18, L18 * -1, L18)</f>
        <v>2400</v>
      </c>
      <c r="AE18" s="16">
        <f t="shared" ref="AE18:AE28" si="12">IF(5 = P18, M18 * -1, M18)</f>
        <v>400</v>
      </c>
      <c r="AF18" s="16">
        <f t="shared" ref="AF18:AF28" si="13">IF(5 = P18, N18 * -1, N18)</f>
        <v>12200</v>
      </c>
    </row>
    <row r="19" spans="1:32">
      <c r="A19" s="20" t="s">
        <v>51</v>
      </c>
      <c r="B19" s="17">
        <v>110</v>
      </c>
      <c r="C19" s="17">
        <v>55</v>
      </c>
      <c r="D19" s="17">
        <v>55</v>
      </c>
      <c r="E19" s="17">
        <v>330</v>
      </c>
      <c r="F19" s="17">
        <v>275</v>
      </c>
      <c r="G19" s="17">
        <v>0</v>
      </c>
      <c r="H19" s="17">
        <v>110</v>
      </c>
      <c r="I19" s="17">
        <v>330</v>
      </c>
      <c r="J19" s="17">
        <v>440</v>
      </c>
      <c r="K19" s="17">
        <v>770</v>
      </c>
      <c r="L19" s="17">
        <v>455</v>
      </c>
      <c r="M19" s="17">
        <v>165</v>
      </c>
      <c r="N19" s="17">
        <v>3095</v>
      </c>
      <c r="P19" s="15">
        <v>4</v>
      </c>
      <c r="Q19" s="14" t="s">
        <v>52</v>
      </c>
      <c r="T19" s="16">
        <f t="shared" si="1"/>
        <v>110</v>
      </c>
      <c r="U19" s="16">
        <f t="shared" si="2"/>
        <v>55</v>
      </c>
      <c r="V19" s="16">
        <f t="shared" si="3"/>
        <v>55</v>
      </c>
      <c r="W19" s="16">
        <f t="shared" si="4"/>
        <v>330</v>
      </c>
      <c r="X19" s="16">
        <f t="shared" si="5"/>
        <v>275</v>
      </c>
      <c r="Y19" s="16">
        <f t="shared" si="6"/>
        <v>0</v>
      </c>
      <c r="Z19" s="16">
        <f t="shared" si="7"/>
        <v>110</v>
      </c>
      <c r="AA19" s="16">
        <f t="shared" si="8"/>
        <v>330</v>
      </c>
      <c r="AB19" s="16">
        <f t="shared" si="9"/>
        <v>440</v>
      </c>
      <c r="AC19" s="16">
        <f t="shared" si="10"/>
        <v>770</v>
      </c>
      <c r="AD19" s="16">
        <f t="shared" si="11"/>
        <v>455</v>
      </c>
      <c r="AE19" s="16">
        <f t="shared" si="12"/>
        <v>165</v>
      </c>
      <c r="AF19" s="16">
        <f t="shared" si="13"/>
        <v>3095</v>
      </c>
    </row>
    <row r="20" spans="1:32">
      <c r="A20" s="20" t="s">
        <v>53</v>
      </c>
      <c r="B20" s="17">
        <v>0</v>
      </c>
      <c r="C20" s="17">
        <v>0</v>
      </c>
      <c r="D20" s="17">
        <v>0</v>
      </c>
      <c r="E20" s="17">
        <v>1979.2</v>
      </c>
      <c r="F20" s="17">
        <v>-1927.47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51.73</v>
      </c>
      <c r="P20" s="15">
        <v>4</v>
      </c>
      <c r="Q20" s="14" t="s">
        <v>54</v>
      </c>
      <c r="T20" s="16">
        <f t="shared" si="1"/>
        <v>0</v>
      </c>
      <c r="U20" s="16">
        <f t="shared" si="2"/>
        <v>0</v>
      </c>
      <c r="V20" s="16">
        <f t="shared" si="3"/>
        <v>0</v>
      </c>
      <c r="W20" s="16">
        <f t="shared" si="4"/>
        <v>1979.2</v>
      </c>
      <c r="X20" s="16">
        <f t="shared" si="5"/>
        <v>-1927.47</v>
      </c>
      <c r="Y20" s="16">
        <f t="shared" si="6"/>
        <v>0</v>
      </c>
      <c r="Z20" s="16">
        <f t="shared" si="7"/>
        <v>0</v>
      </c>
      <c r="AA20" s="16">
        <f t="shared" si="8"/>
        <v>0</v>
      </c>
      <c r="AB20" s="16">
        <f t="shared" si="9"/>
        <v>0</v>
      </c>
      <c r="AC20" s="16">
        <f t="shared" si="10"/>
        <v>0</v>
      </c>
      <c r="AD20" s="16">
        <f t="shared" si="11"/>
        <v>0</v>
      </c>
      <c r="AE20" s="16">
        <f t="shared" si="12"/>
        <v>0</v>
      </c>
      <c r="AF20" s="16">
        <f t="shared" si="13"/>
        <v>51.73</v>
      </c>
    </row>
    <row r="21" spans="1:32">
      <c r="A21" s="20" t="s">
        <v>55</v>
      </c>
      <c r="B21" s="17">
        <v>1549.19</v>
      </c>
      <c r="C21" s="17">
        <v>0</v>
      </c>
      <c r="D21" s="17">
        <v>-382</v>
      </c>
      <c r="E21" s="17">
        <v>-573.39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3440</v>
      </c>
      <c r="N21" s="17">
        <v>4033.8</v>
      </c>
      <c r="P21" s="15">
        <v>4</v>
      </c>
      <c r="Q21" s="14" t="s">
        <v>56</v>
      </c>
      <c r="T21" s="16">
        <f t="shared" si="1"/>
        <v>1549.19</v>
      </c>
      <c r="U21" s="16">
        <f t="shared" si="2"/>
        <v>0</v>
      </c>
      <c r="V21" s="16">
        <f t="shared" si="3"/>
        <v>-382</v>
      </c>
      <c r="W21" s="16">
        <f t="shared" si="4"/>
        <v>-573.39</v>
      </c>
      <c r="X21" s="16">
        <f t="shared" si="5"/>
        <v>0</v>
      </c>
      <c r="Y21" s="16">
        <f t="shared" si="6"/>
        <v>0</v>
      </c>
      <c r="Z21" s="16">
        <f t="shared" si="7"/>
        <v>0</v>
      </c>
      <c r="AA21" s="16">
        <f t="shared" si="8"/>
        <v>0</v>
      </c>
      <c r="AB21" s="16">
        <f t="shared" si="9"/>
        <v>0</v>
      </c>
      <c r="AC21" s="16">
        <f t="shared" si="10"/>
        <v>0</v>
      </c>
      <c r="AD21" s="16">
        <f t="shared" si="11"/>
        <v>0</v>
      </c>
      <c r="AE21" s="16">
        <f t="shared" si="12"/>
        <v>3440</v>
      </c>
      <c r="AF21" s="16">
        <f t="shared" si="13"/>
        <v>4033.8</v>
      </c>
    </row>
    <row r="22" spans="1:32">
      <c r="A22" s="20" t="s">
        <v>57</v>
      </c>
      <c r="B22" s="17">
        <v>0</v>
      </c>
      <c r="C22" s="17">
        <v>100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50</v>
      </c>
      <c r="L22" s="17">
        <v>250</v>
      </c>
      <c r="M22" s="17">
        <v>-175</v>
      </c>
      <c r="N22" s="17">
        <v>225</v>
      </c>
      <c r="P22" s="15">
        <v>4</v>
      </c>
      <c r="Q22" s="14" t="s">
        <v>58</v>
      </c>
      <c r="T22" s="16">
        <f t="shared" si="1"/>
        <v>0</v>
      </c>
      <c r="U22" s="16">
        <f t="shared" si="2"/>
        <v>100</v>
      </c>
      <c r="V22" s="16">
        <f t="shared" si="3"/>
        <v>0</v>
      </c>
      <c r="W22" s="16">
        <f t="shared" si="4"/>
        <v>0</v>
      </c>
      <c r="X22" s="16">
        <f t="shared" si="5"/>
        <v>0</v>
      </c>
      <c r="Y22" s="16">
        <f t="shared" si="6"/>
        <v>0</v>
      </c>
      <c r="Z22" s="16">
        <f t="shared" si="7"/>
        <v>0</v>
      </c>
      <c r="AA22" s="16">
        <f t="shared" si="8"/>
        <v>0</v>
      </c>
      <c r="AB22" s="16">
        <f t="shared" si="9"/>
        <v>0</v>
      </c>
      <c r="AC22" s="16">
        <f t="shared" si="10"/>
        <v>50</v>
      </c>
      <c r="AD22" s="16">
        <f t="shared" si="11"/>
        <v>250</v>
      </c>
      <c r="AE22" s="16">
        <f t="shared" si="12"/>
        <v>-175</v>
      </c>
      <c r="AF22" s="16">
        <f t="shared" si="13"/>
        <v>225</v>
      </c>
    </row>
    <row r="23" spans="1:32">
      <c r="A23" s="20" t="s">
        <v>59</v>
      </c>
      <c r="B23" s="17">
        <v>2358.48</v>
      </c>
      <c r="C23" s="17">
        <v>3130.72</v>
      </c>
      <c r="D23" s="17">
        <v>5253.68</v>
      </c>
      <c r="E23" s="17">
        <v>35.69</v>
      </c>
      <c r="F23" s="17">
        <v>-613.86</v>
      </c>
      <c r="G23" s="17">
        <v>3626</v>
      </c>
      <c r="H23" s="17">
        <v>-4271.0200000000004</v>
      </c>
      <c r="I23" s="17">
        <v>3355</v>
      </c>
      <c r="J23" s="17">
        <v>2257.19</v>
      </c>
      <c r="K23" s="17">
        <v>3713.5</v>
      </c>
      <c r="L23" s="17">
        <v>306.5</v>
      </c>
      <c r="M23" s="17">
        <v>-652</v>
      </c>
      <c r="N23" s="17">
        <v>18499.88</v>
      </c>
      <c r="P23" s="15">
        <v>4</v>
      </c>
      <c r="Q23" s="14" t="s">
        <v>60</v>
      </c>
      <c r="T23" s="16">
        <f t="shared" si="1"/>
        <v>2358.48</v>
      </c>
      <c r="U23" s="16">
        <f t="shared" si="2"/>
        <v>3130.72</v>
      </c>
      <c r="V23" s="16">
        <f t="shared" si="3"/>
        <v>5253.68</v>
      </c>
      <c r="W23" s="16">
        <f t="shared" si="4"/>
        <v>35.69</v>
      </c>
      <c r="X23" s="16">
        <f t="shared" si="5"/>
        <v>-613.86</v>
      </c>
      <c r="Y23" s="16">
        <f t="shared" si="6"/>
        <v>3626</v>
      </c>
      <c r="Z23" s="16">
        <f t="shared" si="7"/>
        <v>-4271.0200000000004</v>
      </c>
      <c r="AA23" s="16">
        <f t="shared" si="8"/>
        <v>3355</v>
      </c>
      <c r="AB23" s="16">
        <f t="shared" si="9"/>
        <v>2257.19</v>
      </c>
      <c r="AC23" s="16">
        <f t="shared" si="10"/>
        <v>3713.5</v>
      </c>
      <c r="AD23" s="16">
        <f t="shared" si="11"/>
        <v>306.5</v>
      </c>
      <c r="AE23" s="16">
        <f t="shared" si="12"/>
        <v>-652</v>
      </c>
      <c r="AF23" s="16">
        <f t="shared" si="13"/>
        <v>18499.88</v>
      </c>
    </row>
    <row r="24" spans="1:32">
      <c r="A24" s="20" t="s">
        <v>61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300</v>
      </c>
      <c r="M24" s="17">
        <v>250</v>
      </c>
      <c r="N24" s="17">
        <v>550</v>
      </c>
      <c r="P24" s="15">
        <v>4</v>
      </c>
      <c r="Q24" s="14" t="s">
        <v>62</v>
      </c>
      <c r="T24" s="16">
        <f t="shared" si="1"/>
        <v>0</v>
      </c>
      <c r="U24" s="16">
        <f t="shared" si="2"/>
        <v>0</v>
      </c>
      <c r="V24" s="16">
        <f t="shared" si="3"/>
        <v>0</v>
      </c>
      <c r="W24" s="16">
        <f t="shared" si="4"/>
        <v>0</v>
      </c>
      <c r="X24" s="16">
        <f t="shared" si="5"/>
        <v>0</v>
      </c>
      <c r="Y24" s="16">
        <f t="shared" si="6"/>
        <v>0</v>
      </c>
      <c r="Z24" s="16">
        <f t="shared" si="7"/>
        <v>0</v>
      </c>
      <c r="AA24" s="16">
        <f t="shared" si="8"/>
        <v>0</v>
      </c>
      <c r="AB24" s="16">
        <f t="shared" si="9"/>
        <v>0</v>
      </c>
      <c r="AC24" s="16">
        <f t="shared" si="10"/>
        <v>0</v>
      </c>
      <c r="AD24" s="16">
        <f t="shared" si="11"/>
        <v>300</v>
      </c>
      <c r="AE24" s="16">
        <f t="shared" si="12"/>
        <v>250</v>
      </c>
      <c r="AF24" s="16">
        <f t="shared" si="13"/>
        <v>550</v>
      </c>
    </row>
    <row r="25" spans="1:32">
      <c r="A25" s="20" t="s">
        <v>63</v>
      </c>
      <c r="B25" s="17">
        <v>0</v>
      </c>
      <c r="C25" s="17">
        <v>0</v>
      </c>
      <c r="D25" s="17">
        <v>0</v>
      </c>
      <c r="E25" s="17">
        <v>0</v>
      </c>
      <c r="F25" s="17">
        <v>1225.5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1225.5</v>
      </c>
      <c r="P25" s="15">
        <v>4</v>
      </c>
      <c r="Q25" s="14" t="s">
        <v>64</v>
      </c>
      <c r="T25" s="16">
        <f t="shared" si="1"/>
        <v>0</v>
      </c>
      <c r="U25" s="16">
        <f t="shared" si="2"/>
        <v>0</v>
      </c>
      <c r="V25" s="16">
        <f t="shared" si="3"/>
        <v>0</v>
      </c>
      <c r="W25" s="16">
        <f t="shared" si="4"/>
        <v>0</v>
      </c>
      <c r="X25" s="16">
        <f t="shared" si="5"/>
        <v>1225.5</v>
      </c>
      <c r="Y25" s="16">
        <f t="shared" si="6"/>
        <v>0</v>
      </c>
      <c r="Z25" s="16">
        <f t="shared" si="7"/>
        <v>0</v>
      </c>
      <c r="AA25" s="16">
        <f t="shared" si="8"/>
        <v>0</v>
      </c>
      <c r="AB25" s="16">
        <f t="shared" si="9"/>
        <v>0</v>
      </c>
      <c r="AC25" s="16">
        <f t="shared" si="10"/>
        <v>0</v>
      </c>
      <c r="AD25" s="16">
        <f t="shared" si="11"/>
        <v>0</v>
      </c>
      <c r="AE25" s="16">
        <f t="shared" si="12"/>
        <v>0</v>
      </c>
      <c r="AF25" s="16">
        <f t="shared" si="13"/>
        <v>1225.5</v>
      </c>
    </row>
    <row r="26" spans="1:32">
      <c r="A26" s="20" t="s">
        <v>65</v>
      </c>
      <c r="B26" s="17">
        <v>0</v>
      </c>
      <c r="C26" s="17">
        <v>550</v>
      </c>
      <c r="D26" s="17">
        <v>150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700</v>
      </c>
      <c r="P26" s="15">
        <v>4</v>
      </c>
      <c r="Q26" s="14" t="s">
        <v>66</v>
      </c>
      <c r="T26" s="16">
        <f t="shared" si="1"/>
        <v>0</v>
      </c>
      <c r="U26" s="16">
        <f t="shared" si="2"/>
        <v>550</v>
      </c>
      <c r="V26" s="16">
        <f t="shared" si="3"/>
        <v>150</v>
      </c>
      <c r="W26" s="16">
        <f t="shared" si="4"/>
        <v>0</v>
      </c>
      <c r="X26" s="16">
        <f t="shared" si="5"/>
        <v>0</v>
      </c>
      <c r="Y26" s="16">
        <f t="shared" si="6"/>
        <v>0</v>
      </c>
      <c r="Z26" s="16">
        <f t="shared" si="7"/>
        <v>0</v>
      </c>
      <c r="AA26" s="16">
        <f t="shared" si="8"/>
        <v>0</v>
      </c>
      <c r="AB26" s="16">
        <f t="shared" si="9"/>
        <v>0</v>
      </c>
      <c r="AC26" s="16">
        <f t="shared" si="10"/>
        <v>0</v>
      </c>
      <c r="AD26" s="16">
        <f t="shared" si="11"/>
        <v>0</v>
      </c>
      <c r="AE26" s="16">
        <f t="shared" si="12"/>
        <v>0</v>
      </c>
      <c r="AF26" s="16">
        <f t="shared" si="13"/>
        <v>700</v>
      </c>
    </row>
    <row r="27" spans="1:32">
      <c r="A27" s="20" t="s">
        <v>67</v>
      </c>
      <c r="B27" s="17">
        <v>285</v>
      </c>
      <c r="C27" s="17">
        <v>285</v>
      </c>
      <c r="D27" s="17">
        <v>285</v>
      </c>
      <c r="E27" s="17">
        <v>285</v>
      </c>
      <c r="F27" s="17">
        <v>285</v>
      </c>
      <c r="G27" s="17">
        <v>250</v>
      </c>
      <c r="H27" s="17">
        <v>250</v>
      </c>
      <c r="I27" s="17">
        <v>250</v>
      </c>
      <c r="J27" s="17">
        <v>250</v>
      </c>
      <c r="K27" s="17">
        <v>250</v>
      </c>
      <c r="L27" s="17">
        <v>250</v>
      </c>
      <c r="M27" s="17">
        <v>57.5</v>
      </c>
      <c r="N27" s="17">
        <v>2982.5</v>
      </c>
      <c r="P27" s="15">
        <v>4</v>
      </c>
      <c r="Q27" s="14" t="s">
        <v>68</v>
      </c>
      <c r="T27" s="16">
        <f t="shared" si="1"/>
        <v>285</v>
      </c>
      <c r="U27" s="16">
        <f t="shared" si="2"/>
        <v>285</v>
      </c>
      <c r="V27" s="16">
        <f t="shared" si="3"/>
        <v>285</v>
      </c>
      <c r="W27" s="16">
        <f t="shared" si="4"/>
        <v>285</v>
      </c>
      <c r="X27" s="16">
        <f t="shared" si="5"/>
        <v>285</v>
      </c>
      <c r="Y27" s="16">
        <f t="shared" si="6"/>
        <v>250</v>
      </c>
      <c r="Z27" s="16">
        <f t="shared" si="7"/>
        <v>250</v>
      </c>
      <c r="AA27" s="16">
        <f t="shared" si="8"/>
        <v>250</v>
      </c>
      <c r="AB27" s="16">
        <f t="shared" si="9"/>
        <v>250</v>
      </c>
      <c r="AC27" s="16">
        <f t="shared" si="10"/>
        <v>250</v>
      </c>
      <c r="AD27" s="16">
        <f t="shared" si="11"/>
        <v>250</v>
      </c>
      <c r="AE27" s="16">
        <f t="shared" si="12"/>
        <v>57.5</v>
      </c>
      <c r="AF27" s="16">
        <f t="shared" si="13"/>
        <v>2982.5</v>
      </c>
    </row>
    <row r="28" spans="1:32">
      <c r="A28" s="20" t="s">
        <v>69</v>
      </c>
      <c r="B28" s="17">
        <v>133.62</v>
      </c>
      <c r="C28" s="17">
        <v>0</v>
      </c>
      <c r="D28" s="17">
        <v>0</v>
      </c>
      <c r="E28" s="17">
        <v>157.13999999999999</v>
      </c>
      <c r="F28" s="17">
        <v>997.74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1288.5</v>
      </c>
      <c r="P28" s="15">
        <v>4</v>
      </c>
      <c r="Q28" s="14" t="s">
        <v>70</v>
      </c>
      <c r="T28" s="16">
        <f t="shared" si="1"/>
        <v>133.62</v>
      </c>
      <c r="U28" s="16">
        <f t="shared" si="2"/>
        <v>0</v>
      </c>
      <c r="V28" s="16">
        <f t="shared" si="3"/>
        <v>0</v>
      </c>
      <c r="W28" s="16">
        <f t="shared" si="4"/>
        <v>157.13999999999999</v>
      </c>
      <c r="X28" s="16">
        <f t="shared" si="5"/>
        <v>997.74</v>
      </c>
      <c r="Y28" s="16">
        <f t="shared" si="6"/>
        <v>0</v>
      </c>
      <c r="Z28" s="16">
        <f t="shared" si="7"/>
        <v>0</v>
      </c>
      <c r="AA28" s="16">
        <f t="shared" si="8"/>
        <v>0</v>
      </c>
      <c r="AB28" s="16">
        <f t="shared" si="9"/>
        <v>0</v>
      </c>
      <c r="AC28" s="16">
        <f t="shared" si="10"/>
        <v>0</v>
      </c>
      <c r="AD28" s="16">
        <f t="shared" si="11"/>
        <v>0</v>
      </c>
      <c r="AE28" s="16">
        <f t="shared" si="12"/>
        <v>0</v>
      </c>
      <c r="AF28" s="16">
        <f t="shared" si="13"/>
        <v>1288.5</v>
      </c>
    </row>
    <row r="30" spans="1:32">
      <c r="A30" s="12" t="s">
        <v>71</v>
      </c>
      <c r="B30" s="11">
        <f>IF(5 = P30, T30 * -1, T30)</f>
        <v>100696.51999999999</v>
      </c>
      <c r="C30" s="11">
        <f>IF(5 = P30, U30 * -1, U30)</f>
        <v>106080.94999999998</v>
      </c>
      <c r="D30" s="11">
        <f>IF(5 = P30, V30 * -1, V30)</f>
        <v>100215.47</v>
      </c>
      <c r="E30" s="11">
        <f>IF(5 = P30, W30 * -1, W30)</f>
        <v>101871.83</v>
      </c>
      <c r="F30" s="11">
        <f>IF(5 = P30, X30 * -1, X30)</f>
        <v>89090.91</v>
      </c>
      <c r="G30" s="11">
        <f>IF(5 = P30, Y30 * -1, Y30)</f>
        <v>92524.91</v>
      </c>
      <c r="H30" s="11">
        <f>IF(5 = P30, Z30 * -1, Z30)</f>
        <v>85162.89</v>
      </c>
      <c r="I30" s="11">
        <f>IF(5 = P30, AA30 * -1, AA30)</f>
        <v>94008.91</v>
      </c>
      <c r="J30" s="11">
        <f>IF(5 = P30, AB30 * -1, AB30)</f>
        <v>97838.1</v>
      </c>
      <c r="K30" s="11">
        <f>IF(5 = P30, AC30 * -1, AC30)</f>
        <v>97482.02</v>
      </c>
      <c r="L30" s="11">
        <f>IF(5 = P30, AD30 * -1, AD30)</f>
        <v>93010.41</v>
      </c>
      <c r="M30" s="11">
        <f>IF(5 = P30, AE30 * -1, AE30)</f>
        <v>93864.41</v>
      </c>
      <c r="N30" s="11">
        <f>IF(5 = P30, AF30 * -1, AF30)</f>
        <v>1151847.3299999998</v>
      </c>
      <c r="P30" s="9">
        <v>4</v>
      </c>
      <c r="Q30" s="8" t="str">
        <f>Q28</f>
        <v>Blue Haus</v>
      </c>
      <c r="R30" s="8">
        <f>R28</f>
        <v>0</v>
      </c>
      <c r="S30" s="9">
        <f>S28</f>
        <v>0</v>
      </c>
      <c r="T30" s="10">
        <f t="shared" ref="T30:AF30" si="14">SUM(T10:T14)+SUM(T18:T28)</f>
        <v>100696.51999999999</v>
      </c>
      <c r="U30" s="10">
        <f t="shared" si="14"/>
        <v>106080.94999999998</v>
      </c>
      <c r="V30" s="10">
        <f t="shared" si="14"/>
        <v>100215.47</v>
      </c>
      <c r="W30" s="10">
        <f t="shared" si="14"/>
        <v>101871.83</v>
      </c>
      <c r="X30" s="10">
        <f t="shared" si="14"/>
        <v>89090.91</v>
      </c>
      <c r="Y30" s="10">
        <f t="shared" si="14"/>
        <v>92524.91</v>
      </c>
      <c r="Z30" s="10">
        <f t="shared" si="14"/>
        <v>85162.89</v>
      </c>
      <c r="AA30" s="10">
        <f t="shared" si="14"/>
        <v>94008.91</v>
      </c>
      <c r="AB30" s="10">
        <f t="shared" si="14"/>
        <v>97838.1</v>
      </c>
      <c r="AC30" s="10">
        <f t="shared" si="14"/>
        <v>97482.02</v>
      </c>
      <c r="AD30" s="10">
        <f t="shared" si="14"/>
        <v>93010.41</v>
      </c>
      <c r="AE30" s="10">
        <f t="shared" si="14"/>
        <v>93864.41</v>
      </c>
      <c r="AF30" s="10">
        <f t="shared" si="14"/>
        <v>1151847.3299999998</v>
      </c>
    </row>
    <row r="32" spans="1:32">
      <c r="A32" s="12" t="s">
        <v>72</v>
      </c>
      <c r="B32" s="11">
        <f>IF(5 = P32, T32 * -1, T32)</f>
        <v>100696.51999999999</v>
      </c>
      <c r="C32" s="11">
        <f>IF(5 = P32, U32 * -1, U32)</f>
        <v>106080.94999999998</v>
      </c>
      <c r="D32" s="11">
        <f>IF(5 = P32, V32 * -1, V32)</f>
        <v>100215.47</v>
      </c>
      <c r="E32" s="11">
        <f>IF(5 = P32, W32 * -1, W32)</f>
        <v>101871.83</v>
      </c>
      <c r="F32" s="11">
        <f>IF(5 = P32, X32 * -1, X32)</f>
        <v>89090.91</v>
      </c>
      <c r="G32" s="11">
        <f>IF(5 = P32, Y32 * -1, Y32)</f>
        <v>92524.91</v>
      </c>
      <c r="H32" s="11">
        <f>IF(5 = P32, Z32 * -1, Z32)</f>
        <v>85162.89</v>
      </c>
      <c r="I32" s="11">
        <f>IF(5 = P32, AA32 * -1, AA32)</f>
        <v>94008.91</v>
      </c>
      <c r="J32" s="11">
        <f>IF(5 = P32, AB32 * -1, AB32)</f>
        <v>97838.1</v>
      </c>
      <c r="K32" s="11">
        <f>IF(5 = P32, AC32 * -1, AC32)</f>
        <v>97482.02</v>
      </c>
      <c r="L32" s="11">
        <f>IF(5 = P32, AD32 * -1, AD32)</f>
        <v>93010.41</v>
      </c>
      <c r="M32" s="11">
        <f>IF(5 = P32, AE32 * -1, AE32)</f>
        <v>93864.41</v>
      </c>
      <c r="N32" s="11">
        <f>IF(5 = P32, AF32 * -1, AF32)</f>
        <v>1151847.3299999998</v>
      </c>
      <c r="P32" s="9">
        <v>4</v>
      </c>
      <c r="Q32" s="8" t="str">
        <f>Q28</f>
        <v>Blue Haus</v>
      </c>
      <c r="R32" s="8">
        <f>R28</f>
        <v>0</v>
      </c>
      <c r="S32" s="9">
        <f>S28</f>
        <v>0</v>
      </c>
      <c r="T32" s="10">
        <f t="shared" ref="T32:AF32" si="15">SUM(T10:T14)+SUM(T18:T28)</f>
        <v>100696.51999999999</v>
      </c>
      <c r="U32" s="10">
        <f t="shared" si="15"/>
        <v>106080.94999999998</v>
      </c>
      <c r="V32" s="10">
        <f t="shared" si="15"/>
        <v>100215.47</v>
      </c>
      <c r="W32" s="10">
        <f t="shared" si="15"/>
        <v>101871.83</v>
      </c>
      <c r="X32" s="10">
        <f t="shared" si="15"/>
        <v>89090.91</v>
      </c>
      <c r="Y32" s="10">
        <f t="shared" si="15"/>
        <v>92524.91</v>
      </c>
      <c r="Z32" s="10">
        <f t="shared" si="15"/>
        <v>85162.89</v>
      </c>
      <c r="AA32" s="10">
        <f t="shared" si="15"/>
        <v>94008.91</v>
      </c>
      <c r="AB32" s="10">
        <f t="shared" si="15"/>
        <v>97838.1</v>
      </c>
      <c r="AC32" s="10">
        <f t="shared" si="15"/>
        <v>97482.02</v>
      </c>
      <c r="AD32" s="10">
        <f t="shared" si="15"/>
        <v>93010.41</v>
      </c>
      <c r="AE32" s="10">
        <f t="shared" si="15"/>
        <v>93864.41</v>
      </c>
      <c r="AF32" s="10">
        <f t="shared" si="15"/>
        <v>1151847.3299999998</v>
      </c>
    </row>
    <row r="34" spans="1:32">
      <c r="A34" s="13" t="s">
        <v>73</v>
      </c>
    </row>
    <row r="35" spans="1:32">
      <c r="A35" s="18" t="s">
        <v>74</v>
      </c>
    </row>
    <row r="36" spans="1:32">
      <c r="A36" s="19" t="s">
        <v>75</v>
      </c>
    </row>
    <row r="37" spans="1:32">
      <c r="A37" s="21" t="s">
        <v>76</v>
      </c>
    </row>
    <row r="38" spans="1:32">
      <c r="A38" s="23" t="s">
        <v>77</v>
      </c>
      <c r="B38" s="17">
        <v>750</v>
      </c>
      <c r="C38" s="17">
        <v>750</v>
      </c>
      <c r="D38" s="17">
        <v>750</v>
      </c>
      <c r="E38" s="17">
        <v>750</v>
      </c>
      <c r="F38" s="17">
        <v>750</v>
      </c>
      <c r="G38" s="17">
        <v>750</v>
      </c>
      <c r="H38" s="17">
        <v>750</v>
      </c>
      <c r="I38" s="17">
        <v>750</v>
      </c>
      <c r="J38" s="17">
        <v>750</v>
      </c>
      <c r="K38" s="17">
        <v>750</v>
      </c>
      <c r="L38" s="17">
        <v>750</v>
      </c>
      <c r="M38" s="17">
        <v>750</v>
      </c>
      <c r="N38" s="17">
        <v>9000</v>
      </c>
      <c r="P38" s="15">
        <v>5</v>
      </c>
      <c r="Q38" s="14" t="s">
        <v>78</v>
      </c>
      <c r="T38" s="16">
        <f>IF(5 = P38, B38 * -1, B38)</f>
        <v>-750</v>
      </c>
      <c r="U38" s="16">
        <f>IF(5 = P38, C38 * -1, C38)</f>
        <v>-750</v>
      </c>
      <c r="V38" s="16">
        <f>IF(5 = P38, D38 * -1, D38)</f>
        <v>-750</v>
      </c>
      <c r="W38" s="16">
        <f>IF(5 = P38, E38 * -1, E38)</f>
        <v>-750</v>
      </c>
      <c r="X38" s="16">
        <f>IF(5 = P38, F38 * -1, F38)</f>
        <v>-750</v>
      </c>
      <c r="Y38" s="16">
        <f>IF(5 = P38, G38 * -1, G38)</f>
        <v>-750</v>
      </c>
      <c r="Z38" s="16">
        <f>IF(5 = P38, H38 * -1, H38)</f>
        <v>-750</v>
      </c>
      <c r="AA38" s="16">
        <f>IF(5 = P38, I38 * -1, I38)</f>
        <v>-750</v>
      </c>
      <c r="AB38" s="16">
        <f>IF(5 = P38, J38 * -1, J38)</f>
        <v>-750</v>
      </c>
      <c r="AC38" s="16">
        <f>IF(5 = P38, K38 * -1, K38)</f>
        <v>-750</v>
      </c>
      <c r="AD38" s="16">
        <f>IF(5 = P38, L38 * -1, L38)</f>
        <v>-750</v>
      </c>
      <c r="AE38" s="16">
        <f>IF(5 = P38, M38 * -1, M38)</f>
        <v>-750</v>
      </c>
      <c r="AF38" s="16">
        <f>IF(5 = P38, N38 * -1, N38)</f>
        <v>-9000</v>
      </c>
    </row>
    <row r="39" spans="1:32">
      <c r="A39" s="23" t="s">
        <v>79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6000</v>
      </c>
      <c r="M39" s="17">
        <v>0</v>
      </c>
      <c r="N39" s="17">
        <v>6000</v>
      </c>
      <c r="P39" s="15">
        <v>5</v>
      </c>
      <c r="Q39" s="14" t="s">
        <v>80</v>
      </c>
      <c r="T39" s="16">
        <f>IF(5 = P39, B39 * -1, B39)</f>
        <v>0</v>
      </c>
      <c r="U39" s="16">
        <f>IF(5 = P39, C39 * -1, C39)</f>
        <v>0</v>
      </c>
      <c r="V39" s="16">
        <f>IF(5 = P39, D39 * -1, D39)</f>
        <v>0</v>
      </c>
      <c r="W39" s="16">
        <f>IF(5 = P39, E39 * -1, E39)</f>
        <v>0</v>
      </c>
      <c r="X39" s="16">
        <f>IF(5 = P39, F39 * -1, F39)</f>
        <v>0</v>
      </c>
      <c r="Y39" s="16">
        <f>IF(5 = P39, G39 * -1, G39)</f>
        <v>0</v>
      </c>
      <c r="Z39" s="16">
        <f>IF(5 = P39, H39 * -1, H39)</f>
        <v>0</v>
      </c>
      <c r="AA39" s="16">
        <f>IF(5 = P39, I39 * -1, I39)</f>
        <v>0</v>
      </c>
      <c r="AB39" s="16">
        <f>IF(5 = P39, J39 * -1, J39)</f>
        <v>0</v>
      </c>
      <c r="AC39" s="16">
        <f>IF(5 = P39, K39 * -1, K39)</f>
        <v>0</v>
      </c>
      <c r="AD39" s="16">
        <f>IF(5 = P39, L39 * -1, L39)</f>
        <v>-6000</v>
      </c>
      <c r="AE39" s="16">
        <f>IF(5 = P39, M39 * -1, M39)</f>
        <v>0</v>
      </c>
      <c r="AF39" s="16">
        <f>IF(5 = P39, N39 * -1, N39)</f>
        <v>-6000</v>
      </c>
    </row>
    <row r="40" spans="1:32">
      <c r="A40" s="12" t="s">
        <v>81</v>
      </c>
      <c r="B40" s="11">
        <f>IF(5 = P40, T40 * -1, T40)</f>
        <v>750</v>
      </c>
      <c r="C40" s="11">
        <f>IF(5 = P40, U40 * -1, U40)</f>
        <v>750</v>
      </c>
      <c r="D40" s="11">
        <f>IF(5 = P40, V40 * -1, V40)</f>
        <v>750</v>
      </c>
      <c r="E40" s="11">
        <f>IF(5 = P40, W40 * -1, W40)</f>
        <v>750</v>
      </c>
      <c r="F40" s="11">
        <f>IF(5 = P40, X40 * -1, X40)</f>
        <v>750</v>
      </c>
      <c r="G40" s="11">
        <f>IF(5 = P40, Y40 * -1, Y40)</f>
        <v>750</v>
      </c>
      <c r="H40" s="11">
        <f>IF(5 = P40, Z40 * -1, Z40)</f>
        <v>750</v>
      </c>
      <c r="I40" s="11">
        <f>IF(5 = P40, AA40 * -1, AA40)</f>
        <v>750</v>
      </c>
      <c r="J40" s="11">
        <f>IF(5 = P40, AB40 * -1, AB40)</f>
        <v>750</v>
      </c>
      <c r="K40" s="11">
        <f>IF(5 = P40, AC40 * -1, AC40)</f>
        <v>750</v>
      </c>
      <c r="L40" s="11">
        <f>IF(5 = P40, AD40 * -1, AD40)</f>
        <v>6750</v>
      </c>
      <c r="M40" s="11">
        <f>IF(5 = P40, AE40 * -1, AE40)</f>
        <v>750</v>
      </c>
      <c r="N40" s="11">
        <f>IF(5 = P40, AF40 * -1, AF40)</f>
        <v>15000</v>
      </c>
      <c r="P40" s="9">
        <v>5</v>
      </c>
      <c r="Q40" s="8" t="str">
        <f>Q39</f>
        <v>Blue Haus</v>
      </c>
      <c r="R40" s="8">
        <f>R39</f>
        <v>0</v>
      </c>
      <c r="S40" s="9">
        <f>S39</f>
        <v>0</v>
      </c>
      <c r="T40" s="10">
        <f t="shared" ref="T40:AF40" si="16">SUM(T38:T39)</f>
        <v>-750</v>
      </c>
      <c r="U40" s="10">
        <f t="shared" si="16"/>
        <v>-750</v>
      </c>
      <c r="V40" s="10">
        <f t="shared" si="16"/>
        <v>-750</v>
      </c>
      <c r="W40" s="10">
        <f t="shared" si="16"/>
        <v>-750</v>
      </c>
      <c r="X40" s="10">
        <f t="shared" si="16"/>
        <v>-750</v>
      </c>
      <c r="Y40" s="10">
        <f t="shared" si="16"/>
        <v>-750</v>
      </c>
      <c r="Z40" s="10">
        <f t="shared" si="16"/>
        <v>-750</v>
      </c>
      <c r="AA40" s="10">
        <f t="shared" si="16"/>
        <v>-750</v>
      </c>
      <c r="AB40" s="10">
        <f t="shared" si="16"/>
        <v>-750</v>
      </c>
      <c r="AC40" s="10">
        <f t="shared" si="16"/>
        <v>-750</v>
      </c>
      <c r="AD40" s="10">
        <f t="shared" si="16"/>
        <v>-6750</v>
      </c>
      <c r="AE40" s="10">
        <f t="shared" si="16"/>
        <v>-750</v>
      </c>
      <c r="AF40" s="10">
        <f t="shared" si="16"/>
        <v>-15000</v>
      </c>
    </row>
    <row r="42" spans="1:32">
      <c r="A42" s="21" t="s">
        <v>82</v>
      </c>
    </row>
    <row r="43" spans="1:32">
      <c r="A43" s="23" t="s">
        <v>83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90.1</v>
      </c>
      <c r="M43" s="17">
        <v>0</v>
      </c>
      <c r="N43" s="17">
        <v>90.1</v>
      </c>
      <c r="P43" s="15">
        <v>5</v>
      </c>
      <c r="Q43" s="14" t="s">
        <v>84</v>
      </c>
      <c r="T43" s="16">
        <f>IF(5 = P43, B43 * -1, B43)</f>
        <v>0</v>
      </c>
      <c r="U43" s="16">
        <f>IF(5 = P43, C43 * -1, C43)</f>
        <v>0</v>
      </c>
      <c r="V43" s="16">
        <f>IF(5 = P43, D43 * -1, D43)</f>
        <v>0</v>
      </c>
      <c r="W43" s="16">
        <f>IF(5 = P43, E43 * -1, E43)</f>
        <v>0</v>
      </c>
      <c r="X43" s="16">
        <f>IF(5 = P43, F43 * -1, F43)</f>
        <v>0</v>
      </c>
      <c r="Y43" s="16">
        <f>IF(5 = P43, G43 * -1, G43)</f>
        <v>0</v>
      </c>
      <c r="Z43" s="16">
        <f>IF(5 = P43, H43 * -1, H43)</f>
        <v>0</v>
      </c>
      <c r="AA43" s="16">
        <f>IF(5 = P43, I43 * -1, I43)</f>
        <v>0</v>
      </c>
      <c r="AB43" s="16">
        <f>IF(5 = P43, J43 * -1, J43)</f>
        <v>0</v>
      </c>
      <c r="AC43" s="16">
        <f>IF(5 = P43, K43 * -1, K43)</f>
        <v>0</v>
      </c>
      <c r="AD43" s="16">
        <f>IF(5 = P43, L43 * -1, L43)</f>
        <v>-90.1</v>
      </c>
      <c r="AE43" s="16">
        <f>IF(5 = P43, M43 * -1, M43)</f>
        <v>0</v>
      </c>
      <c r="AF43" s="16">
        <f>IF(5 = P43, N43 * -1, N43)</f>
        <v>-90.1</v>
      </c>
    </row>
    <row r="44" spans="1:32">
      <c r="A44" s="23" t="s">
        <v>85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315</v>
      </c>
      <c r="L44" s="17">
        <v>1086</v>
      </c>
      <c r="M44" s="17">
        <v>0</v>
      </c>
      <c r="N44" s="17">
        <v>1401</v>
      </c>
      <c r="P44" s="15">
        <v>5</v>
      </c>
      <c r="Q44" s="14" t="s">
        <v>86</v>
      </c>
      <c r="T44" s="16">
        <f>IF(5 = P44, B44 * -1, B44)</f>
        <v>0</v>
      </c>
      <c r="U44" s="16">
        <f>IF(5 = P44, C44 * -1, C44)</f>
        <v>0</v>
      </c>
      <c r="V44" s="16">
        <f>IF(5 = P44, D44 * -1, D44)</f>
        <v>0</v>
      </c>
      <c r="W44" s="16">
        <f>IF(5 = P44, E44 * -1, E44)</f>
        <v>0</v>
      </c>
      <c r="X44" s="16">
        <f>IF(5 = P44, F44 * -1, F44)</f>
        <v>0</v>
      </c>
      <c r="Y44" s="16">
        <f>IF(5 = P44, G44 * -1, G44)</f>
        <v>0</v>
      </c>
      <c r="Z44" s="16">
        <f>IF(5 = P44, H44 * -1, H44)</f>
        <v>0</v>
      </c>
      <c r="AA44" s="16">
        <f>IF(5 = P44, I44 * -1, I44)</f>
        <v>0</v>
      </c>
      <c r="AB44" s="16">
        <f>IF(5 = P44, J44 * -1, J44)</f>
        <v>0</v>
      </c>
      <c r="AC44" s="16">
        <f>IF(5 = P44, K44 * -1, K44)</f>
        <v>-315</v>
      </c>
      <c r="AD44" s="16">
        <f>IF(5 = P44, L44 * -1, L44)</f>
        <v>-1086</v>
      </c>
      <c r="AE44" s="16">
        <f>IF(5 = P44, M44 * -1, M44)</f>
        <v>0</v>
      </c>
      <c r="AF44" s="16">
        <f>IF(5 = P44, N44 * -1, N44)</f>
        <v>-1401</v>
      </c>
    </row>
    <row r="45" spans="1:32">
      <c r="A45" s="12" t="s">
        <v>87</v>
      </c>
      <c r="B45" s="11">
        <f>IF(5 = P45, T45 * -1, T45)</f>
        <v>0</v>
      </c>
      <c r="C45" s="11">
        <f>IF(5 = P45, U45 * -1, U45)</f>
        <v>0</v>
      </c>
      <c r="D45" s="11">
        <f>IF(5 = P45, V45 * -1, V45)</f>
        <v>0</v>
      </c>
      <c r="E45" s="11">
        <f>IF(5 = P45, W45 * -1, W45)</f>
        <v>0</v>
      </c>
      <c r="F45" s="11">
        <f>IF(5 = P45, X45 * -1, X45)</f>
        <v>0</v>
      </c>
      <c r="G45" s="11">
        <f>IF(5 = P45, Y45 * -1, Y45)</f>
        <v>0</v>
      </c>
      <c r="H45" s="11">
        <f>IF(5 = P45, Z45 * -1, Z45)</f>
        <v>0</v>
      </c>
      <c r="I45" s="11">
        <f>IF(5 = P45, AA45 * -1, AA45)</f>
        <v>0</v>
      </c>
      <c r="J45" s="11">
        <f>IF(5 = P45, AB45 * -1, AB45)</f>
        <v>0</v>
      </c>
      <c r="K45" s="11">
        <f>IF(5 = P45, AC45 * -1, AC45)</f>
        <v>315</v>
      </c>
      <c r="L45" s="11">
        <f>IF(5 = P45, AD45 * -1, AD45)</f>
        <v>1176.0999999999999</v>
      </c>
      <c r="M45" s="11">
        <f>IF(5 = P45, AE45 * -1, AE45)</f>
        <v>0</v>
      </c>
      <c r="N45" s="11">
        <f>IF(5 = P45, AF45 * -1, AF45)</f>
        <v>1491.1</v>
      </c>
      <c r="P45" s="9">
        <v>5</v>
      </c>
      <c r="Q45" s="8" t="str">
        <f>Q44</f>
        <v>Blue Haus</v>
      </c>
      <c r="R45" s="8">
        <f>R44</f>
        <v>0</v>
      </c>
      <c r="S45" s="9">
        <f>S44</f>
        <v>0</v>
      </c>
      <c r="T45" s="10">
        <f t="shared" ref="T45:AF45" si="17">SUM(T43:T44)</f>
        <v>0</v>
      </c>
      <c r="U45" s="10">
        <f t="shared" si="17"/>
        <v>0</v>
      </c>
      <c r="V45" s="10">
        <f t="shared" si="17"/>
        <v>0</v>
      </c>
      <c r="W45" s="10">
        <f t="shared" si="17"/>
        <v>0</v>
      </c>
      <c r="X45" s="10">
        <f t="shared" si="17"/>
        <v>0</v>
      </c>
      <c r="Y45" s="10">
        <f t="shared" si="17"/>
        <v>0</v>
      </c>
      <c r="Z45" s="10">
        <f t="shared" si="17"/>
        <v>0</v>
      </c>
      <c r="AA45" s="10">
        <f t="shared" si="17"/>
        <v>0</v>
      </c>
      <c r="AB45" s="10">
        <f t="shared" si="17"/>
        <v>0</v>
      </c>
      <c r="AC45" s="10">
        <f t="shared" si="17"/>
        <v>-315</v>
      </c>
      <c r="AD45" s="10">
        <f t="shared" si="17"/>
        <v>-1176.0999999999999</v>
      </c>
      <c r="AE45" s="10">
        <f t="shared" si="17"/>
        <v>0</v>
      </c>
      <c r="AF45" s="10">
        <f t="shared" si="17"/>
        <v>-1491.1</v>
      </c>
    </row>
    <row r="47" spans="1:32">
      <c r="A47" s="12" t="s">
        <v>88</v>
      </c>
      <c r="B47" s="11">
        <f>IF(5 = P47, T47 * -1, T47)</f>
        <v>750</v>
      </c>
      <c r="C47" s="11">
        <f>IF(5 = P47, U47 * -1, U47)</f>
        <v>750</v>
      </c>
      <c r="D47" s="11">
        <f>IF(5 = P47, V47 * -1, V47)</f>
        <v>750</v>
      </c>
      <c r="E47" s="11">
        <f>IF(5 = P47, W47 * -1, W47)</f>
        <v>750</v>
      </c>
      <c r="F47" s="11">
        <f>IF(5 = P47, X47 * -1, X47)</f>
        <v>750</v>
      </c>
      <c r="G47" s="11">
        <f>IF(5 = P47, Y47 * -1, Y47)</f>
        <v>750</v>
      </c>
      <c r="H47" s="11">
        <f>IF(5 = P47, Z47 * -1, Z47)</f>
        <v>750</v>
      </c>
      <c r="I47" s="11">
        <f>IF(5 = P47, AA47 * -1, AA47)</f>
        <v>750</v>
      </c>
      <c r="J47" s="11">
        <f>IF(5 = P47, AB47 * -1, AB47)</f>
        <v>750</v>
      </c>
      <c r="K47" s="11">
        <f>IF(5 = P47, AC47 * -1, AC47)</f>
        <v>1065</v>
      </c>
      <c r="L47" s="11">
        <f>IF(5 = P47, AD47 * -1, AD47)</f>
        <v>7926.1</v>
      </c>
      <c r="M47" s="11">
        <f>IF(5 = P47, AE47 * -1, AE47)</f>
        <v>750</v>
      </c>
      <c r="N47" s="11">
        <f>IF(5 = P47, AF47 * -1, AF47)</f>
        <v>16491.099999999999</v>
      </c>
      <c r="P47" s="9">
        <v>5</v>
      </c>
      <c r="Q47" s="8" t="str">
        <f>Q44</f>
        <v>Blue Haus</v>
      </c>
      <c r="R47" s="8">
        <f>R44</f>
        <v>0</v>
      </c>
      <c r="S47" s="9">
        <f>S44</f>
        <v>0</v>
      </c>
      <c r="T47" s="10">
        <f t="shared" ref="T47:AF47" si="18">SUM(T38:T39)+SUM(T43:T44)</f>
        <v>-750</v>
      </c>
      <c r="U47" s="10">
        <f t="shared" si="18"/>
        <v>-750</v>
      </c>
      <c r="V47" s="10">
        <f t="shared" si="18"/>
        <v>-750</v>
      </c>
      <c r="W47" s="10">
        <f t="shared" si="18"/>
        <v>-750</v>
      </c>
      <c r="X47" s="10">
        <f t="shared" si="18"/>
        <v>-750</v>
      </c>
      <c r="Y47" s="10">
        <f t="shared" si="18"/>
        <v>-750</v>
      </c>
      <c r="Z47" s="10">
        <f t="shared" si="18"/>
        <v>-750</v>
      </c>
      <c r="AA47" s="10">
        <f t="shared" si="18"/>
        <v>-750</v>
      </c>
      <c r="AB47" s="10">
        <f t="shared" si="18"/>
        <v>-750</v>
      </c>
      <c r="AC47" s="10">
        <f t="shared" si="18"/>
        <v>-1065</v>
      </c>
      <c r="AD47" s="10">
        <f t="shared" si="18"/>
        <v>-7926.1</v>
      </c>
      <c r="AE47" s="10">
        <f t="shared" si="18"/>
        <v>-750</v>
      </c>
      <c r="AF47" s="10">
        <f t="shared" si="18"/>
        <v>-16491.099999999999</v>
      </c>
    </row>
    <row r="49" spans="1:32">
      <c r="A49" s="19" t="s">
        <v>89</v>
      </c>
    </row>
    <row r="50" spans="1:32">
      <c r="A50" s="22" t="s">
        <v>90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48.7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48.7</v>
      </c>
      <c r="P50" s="15">
        <v>5</v>
      </c>
      <c r="Q50" s="14" t="s">
        <v>91</v>
      </c>
      <c r="T50" s="16">
        <f t="shared" ref="T50:T66" si="19">IF(5 = P50, B50 * -1, B50)</f>
        <v>0</v>
      </c>
      <c r="U50" s="16">
        <f t="shared" ref="U50:U66" si="20">IF(5 = P50, C50 * -1, C50)</f>
        <v>0</v>
      </c>
      <c r="V50" s="16">
        <f t="shared" ref="V50:V66" si="21">IF(5 = P50, D50 * -1, D50)</f>
        <v>0</v>
      </c>
      <c r="W50" s="16">
        <f t="shared" ref="W50:W66" si="22">IF(5 = P50, E50 * -1, E50)</f>
        <v>0</v>
      </c>
      <c r="X50" s="16">
        <f t="shared" ref="X50:X66" si="23">IF(5 = P50, F50 * -1, F50)</f>
        <v>0</v>
      </c>
      <c r="Y50" s="16">
        <f t="shared" ref="Y50:Y66" si="24">IF(5 = P50, G50 * -1, G50)</f>
        <v>-48.7</v>
      </c>
      <c r="Z50" s="16">
        <f t="shared" ref="Z50:Z66" si="25">IF(5 = P50, H50 * -1, H50)</f>
        <v>0</v>
      </c>
      <c r="AA50" s="16">
        <f t="shared" ref="AA50:AA66" si="26">IF(5 = P50, I50 * -1, I50)</f>
        <v>0</v>
      </c>
      <c r="AB50" s="16">
        <f t="shared" ref="AB50:AB66" si="27">IF(5 = P50, J50 * -1, J50)</f>
        <v>0</v>
      </c>
      <c r="AC50" s="16">
        <f t="shared" ref="AC50:AC66" si="28">IF(5 = P50, K50 * -1, K50)</f>
        <v>0</v>
      </c>
      <c r="AD50" s="16">
        <f t="shared" ref="AD50:AD66" si="29">IF(5 = P50, L50 * -1, L50)</f>
        <v>0</v>
      </c>
      <c r="AE50" s="16">
        <f t="shared" ref="AE50:AE66" si="30">IF(5 = P50, M50 * -1, M50)</f>
        <v>0</v>
      </c>
      <c r="AF50" s="16">
        <f t="shared" ref="AF50:AF66" si="31">IF(5 = P50, N50 * -1, N50)</f>
        <v>-48.7</v>
      </c>
    </row>
    <row r="51" spans="1:32">
      <c r="A51" s="22" t="s">
        <v>92</v>
      </c>
      <c r="B51" s="17">
        <v>0</v>
      </c>
      <c r="C51" s="17">
        <v>9909.89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9909.89</v>
      </c>
      <c r="P51" s="15">
        <v>5</v>
      </c>
      <c r="Q51" s="14" t="s">
        <v>93</v>
      </c>
      <c r="T51" s="16">
        <f t="shared" si="19"/>
        <v>0</v>
      </c>
      <c r="U51" s="16">
        <f t="shared" si="20"/>
        <v>-9909.89</v>
      </c>
      <c r="V51" s="16">
        <f t="shared" si="21"/>
        <v>0</v>
      </c>
      <c r="W51" s="16">
        <f t="shared" si="22"/>
        <v>0</v>
      </c>
      <c r="X51" s="16">
        <f t="shared" si="23"/>
        <v>0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  <c r="AE51" s="16">
        <f t="shared" si="30"/>
        <v>0</v>
      </c>
      <c r="AF51" s="16">
        <f t="shared" si="31"/>
        <v>-9909.89</v>
      </c>
    </row>
    <row r="52" spans="1:32">
      <c r="A52" s="22" t="s">
        <v>94</v>
      </c>
      <c r="B52" s="17">
        <v>111.8</v>
      </c>
      <c r="C52" s="17">
        <v>126.64</v>
      </c>
      <c r="D52" s="17">
        <v>129.12</v>
      </c>
      <c r="E52" s="17">
        <v>107.5</v>
      </c>
      <c r="F52" s="17">
        <v>120.32</v>
      </c>
      <c r="G52" s="17">
        <v>120.4</v>
      </c>
      <c r="H52" s="17">
        <v>120.07</v>
      </c>
      <c r="I52" s="17">
        <v>130.25</v>
      </c>
      <c r="J52" s="17">
        <v>126.58</v>
      </c>
      <c r="K52" s="17">
        <v>114.86</v>
      </c>
      <c r="L52" s="17">
        <v>122.83</v>
      </c>
      <c r="M52" s="17">
        <v>133.84</v>
      </c>
      <c r="N52" s="17">
        <v>1464.21</v>
      </c>
      <c r="P52" s="15">
        <v>5</v>
      </c>
      <c r="Q52" s="14" t="s">
        <v>95</v>
      </c>
      <c r="T52" s="16">
        <f t="shared" si="19"/>
        <v>-111.8</v>
      </c>
      <c r="U52" s="16">
        <f t="shared" si="20"/>
        <v>-126.64</v>
      </c>
      <c r="V52" s="16">
        <f t="shared" si="21"/>
        <v>-129.12</v>
      </c>
      <c r="W52" s="16">
        <f t="shared" si="22"/>
        <v>-107.5</v>
      </c>
      <c r="X52" s="16">
        <f t="shared" si="23"/>
        <v>-120.32</v>
      </c>
      <c r="Y52" s="16">
        <f t="shared" si="24"/>
        <v>-120.4</v>
      </c>
      <c r="Z52" s="16">
        <f t="shared" si="25"/>
        <v>-120.07</v>
      </c>
      <c r="AA52" s="16">
        <f t="shared" si="26"/>
        <v>-130.25</v>
      </c>
      <c r="AB52" s="16">
        <f t="shared" si="27"/>
        <v>-126.58</v>
      </c>
      <c r="AC52" s="16">
        <f t="shared" si="28"/>
        <v>-114.86</v>
      </c>
      <c r="AD52" s="16">
        <f t="shared" si="29"/>
        <v>-122.83</v>
      </c>
      <c r="AE52" s="16">
        <f t="shared" si="30"/>
        <v>-133.84</v>
      </c>
      <c r="AF52" s="16">
        <f t="shared" si="31"/>
        <v>-1464.21</v>
      </c>
    </row>
    <row r="53" spans="1:32">
      <c r="A53" s="22" t="s">
        <v>96</v>
      </c>
      <c r="B53" s="17">
        <v>40</v>
      </c>
      <c r="C53" s="17">
        <v>40</v>
      </c>
      <c r="D53" s="17">
        <v>40</v>
      </c>
      <c r="E53" s="17">
        <v>40</v>
      </c>
      <c r="F53" s="17">
        <v>40</v>
      </c>
      <c r="G53" s="17">
        <v>40</v>
      </c>
      <c r="H53" s="17">
        <v>40</v>
      </c>
      <c r="I53" s="17">
        <v>40</v>
      </c>
      <c r="J53" s="17">
        <v>40</v>
      </c>
      <c r="K53" s="17">
        <v>40</v>
      </c>
      <c r="L53" s="17">
        <v>40</v>
      </c>
      <c r="M53" s="17">
        <v>40</v>
      </c>
      <c r="N53" s="17">
        <v>480</v>
      </c>
      <c r="P53" s="15">
        <v>5</v>
      </c>
      <c r="Q53" s="14" t="s">
        <v>97</v>
      </c>
      <c r="T53" s="16">
        <f t="shared" si="19"/>
        <v>-40</v>
      </c>
      <c r="U53" s="16">
        <f t="shared" si="20"/>
        <v>-40</v>
      </c>
      <c r="V53" s="16">
        <f t="shared" si="21"/>
        <v>-40</v>
      </c>
      <c r="W53" s="16">
        <f t="shared" si="22"/>
        <v>-40</v>
      </c>
      <c r="X53" s="16">
        <f t="shared" si="23"/>
        <v>-40</v>
      </c>
      <c r="Y53" s="16">
        <f t="shared" si="24"/>
        <v>-40</v>
      </c>
      <c r="Z53" s="16">
        <f t="shared" si="25"/>
        <v>-40</v>
      </c>
      <c r="AA53" s="16">
        <f t="shared" si="26"/>
        <v>-40</v>
      </c>
      <c r="AB53" s="16">
        <f t="shared" si="27"/>
        <v>-40</v>
      </c>
      <c r="AC53" s="16">
        <f t="shared" si="28"/>
        <v>-40</v>
      </c>
      <c r="AD53" s="16">
        <f t="shared" si="29"/>
        <v>-40</v>
      </c>
      <c r="AE53" s="16">
        <f t="shared" si="30"/>
        <v>-40</v>
      </c>
      <c r="AF53" s="16">
        <f t="shared" si="31"/>
        <v>-480</v>
      </c>
    </row>
    <row r="54" spans="1:32">
      <c r="A54" s="22" t="s">
        <v>98</v>
      </c>
      <c r="B54" s="17">
        <v>372.78</v>
      </c>
      <c r="C54" s="17">
        <v>372.78</v>
      </c>
      <c r="D54" s="17">
        <v>372.78</v>
      </c>
      <c r="E54" s="17">
        <v>372.78</v>
      </c>
      <c r="F54" s="17">
        <v>372.78</v>
      </c>
      <c r="G54" s="17">
        <v>496.78</v>
      </c>
      <c r="H54" s="17">
        <v>372.78</v>
      </c>
      <c r="I54" s="17">
        <v>372.78</v>
      </c>
      <c r="J54" s="17">
        <v>470.78</v>
      </c>
      <c r="K54" s="17">
        <v>642.78</v>
      </c>
      <c r="L54" s="17">
        <v>725.26</v>
      </c>
      <c r="M54" s="17">
        <v>691.71</v>
      </c>
      <c r="N54" s="17">
        <v>5636.77</v>
      </c>
      <c r="P54" s="15">
        <v>5</v>
      </c>
      <c r="Q54" s="14" t="s">
        <v>99</v>
      </c>
      <c r="T54" s="16">
        <f t="shared" si="19"/>
        <v>-372.78</v>
      </c>
      <c r="U54" s="16">
        <f t="shared" si="20"/>
        <v>-372.78</v>
      </c>
      <c r="V54" s="16">
        <f t="shared" si="21"/>
        <v>-372.78</v>
      </c>
      <c r="W54" s="16">
        <f t="shared" si="22"/>
        <v>-372.78</v>
      </c>
      <c r="X54" s="16">
        <f t="shared" si="23"/>
        <v>-372.78</v>
      </c>
      <c r="Y54" s="16">
        <f t="shared" si="24"/>
        <v>-496.78</v>
      </c>
      <c r="Z54" s="16">
        <f t="shared" si="25"/>
        <v>-372.78</v>
      </c>
      <c r="AA54" s="16">
        <f t="shared" si="26"/>
        <v>-372.78</v>
      </c>
      <c r="AB54" s="16">
        <f t="shared" si="27"/>
        <v>-470.78</v>
      </c>
      <c r="AC54" s="16">
        <f t="shared" si="28"/>
        <v>-642.78</v>
      </c>
      <c r="AD54" s="16">
        <f t="shared" si="29"/>
        <v>-725.26</v>
      </c>
      <c r="AE54" s="16">
        <f t="shared" si="30"/>
        <v>-691.71</v>
      </c>
      <c r="AF54" s="16">
        <f t="shared" si="31"/>
        <v>-5636.77</v>
      </c>
    </row>
    <row r="55" spans="1:32">
      <c r="A55" s="22" t="s">
        <v>100</v>
      </c>
      <c r="B55" s="17">
        <v>108</v>
      </c>
      <c r="C55" s="17">
        <v>44</v>
      </c>
      <c r="D55" s="17">
        <v>62</v>
      </c>
      <c r="E55" s="17">
        <v>22</v>
      </c>
      <c r="F55" s="17">
        <v>140</v>
      </c>
      <c r="G55" s="17">
        <v>138</v>
      </c>
      <c r="H55" s="17">
        <v>44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558</v>
      </c>
      <c r="P55" s="15">
        <v>5</v>
      </c>
      <c r="Q55" s="14" t="s">
        <v>101</v>
      </c>
      <c r="T55" s="16">
        <f t="shared" si="19"/>
        <v>-108</v>
      </c>
      <c r="U55" s="16">
        <f t="shared" si="20"/>
        <v>-44</v>
      </c>
      <c r="V55" s="16">
        <f t="shared" si="21"/>
        <v>-62</v>
      </c>
      <c r="W55" s="16">
        <f t="shared" si="22"/>
        <v>-22</v>
      </c>
      <c r="X55" s="16">
        <f t="shared" si="23"/>
        <v>-140</v>
      </c>
      <c r="Y55" s="16">
        <f t="shared" si="24"/>
        <v>-138</v>
      </c>
      <c r="Z55" s="16">
        <f t="shared" si="25"/>
        <v>-44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  <c r="AE55" s="16">
        <f t="shared" si="30"/>
        <v>0</v>
      </c>
      <c r="AF55" s="16">
        <f t="shared" si="31"/>
        <v>-558</v>
      </c>
    </row>
    <row r="56" spans="1:32">
      <c r="A56" s="22" t="s">
        <v>102</v>
      </c>
      <c r="B56" s="17">
        <v>0</v>
      </c>
      <c r="C56" s="17">
        <v>0</v>
      </c>
      <c r="D56" s="17">
        <v>0</v>
      </c>
      <c r="E56" s="17">
        <v>1670.13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1670.13</v>
      </c>
      <c r="P56" s="15">
        <v>5</v>
      </c>
      <c r="Q56" s="14" t="s">
        <v>103</v>
      </c>
      <c r="T56" s="16">
        <f t="shared" si="19"/>
        <v>0</v>
      </c>
      <c r="U56" s="16">
        <f t="shared" si="20"/>
        <v>0</v>
      </c>
      <c r="V56" s="16">
        <f t="shared" si="21"/>
        <v>0</v>
      </c>
      <c r="W56" s="16">
        <f t="shared" si="22"/>
        <v>-1670.13</v>
      </c>
      <c r="X56" s="16">
        <f t="shared" si="23"/>
        <v>0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  <c r="AE56" s="16">
        <f t="shared" si="30"/>
        <v>0</v>
      </c>
      <c r="AF56" s="16">
        <f t="shared" si="31"/>
        <v>-1670.13</v>
      </c>
    </row>
    <row r="57" spans="1:32">
      <c r="A57" s="22" t="s">
        <v>104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850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850</v>
      </c>
      <c r="P57" s="15">
        <v>5</v>
      </c>
      <c r="Q57" s="14" t="s">
        <v>105</v>
      </c>
      <c r="T57" s="16">
        <f t="shared" si="19"/>
        <v>0</v>
      </c>
      <c r="U57" s="16">
        <f t="shared" si="20"/>
        <v>0</v>
      </c>
      <c r="V57" s="16">
        <f t="shared" si="21"/>
        <v>0</v>
      </c>
      <c r="W57" s="16">
        <f t="shared" si="22"/>
        <v>0</v>
      </c>
      <c r="X57" s="16">
        <f t="shared" si="23"/>
        <v>0</v>
      </c>
      <c r="Y57" s="16">
        <f t="shared" si="24"/>
        <v>-850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  <c r="AE57" s="16">
        <f t="shared" si="30"/>
        <v>0</v>
      </c>
      <c r="AF57" s="16">
        <f t="shared" si="31"/>
        <v>-850</v>
      </c>
    </row>
    <row r="58" spans="1:32">
      <c r="A58" s="22" t="s">
        <v>106</v>
      </c>
      <c r="B58" s="17">
        <v>132.09</v>
      </c>
      <c r="C58" s="17">
        <v>132.09</v>
      </c>
      <c r="D58" s="17">
        <v>81.09</v>
      </c>
      <c r="E58" s="17">
        <v>330.84</v>
      </c>
      <c r="F58" s="17">
        <v>701.19</v>
      </c>
      <c r="G58" s="17">
        <v>201.19</v>
      </c>
      <c r="H58" s="17">
        <v>97.07</v>
      </c>
      <c r="I58" s="17">
        <v>572.57000000000005</v>
      </c>
      <c r="J58" s="17">
        <v>2272.0700000000002</v>
      </c>
      <c r="K58" s="17">
        <v>364</v>
      </c>
      <c r="L58" s="17">
        <v>729.57</v>
      </c>
      <c r="M58" s="17">
        <v>97.07</v>
      </c>
      <c r="N58" s="17">
        <v>5710.84</v>
      </c>
      <c r="P58" s="15">
        <v>5</v>
      </c>
      <c r="Q58" s="14" t="s">
        <v>107</v>
      </c>
      <c r="T58" s="16">
        <f t="shared" si="19"/>
        <v>-132.09</v>
      </c>
      <c r="U58" s="16">
        <f t="shared" si="20"/>
        <v>-132.09</v>
      </c>
      <c r="V58" s="16">
        <f t="shared" si="21"/>
        <v>-81.09</v>
      </c>
      <c r="W58" s="16">
        <f t="shared" si="22"/>
        <v>-330.84</v>
      </c>
      <c r="X58" s="16">
        <f t="shared" si="23"/>
        <v>-701.19</v>
      </c>
      <c r="Y58" s="16">
        <f t="shared" si="24"/>
        <v>-201.19</v>
      </c>
      <c r="Z58" s="16">
        <f t="shared" si="25"/>
        <v>-97.07</v>
      </c>
      <c r="AA58" s="16">
        <f t="shared" si="26"/>
        <v>-572.57000000000005</v>
      </c>
      <c r="AB58" s="16">
        <f t="shared" si="27"/>
        <v>-2272.0700000000002</v>
      </c>
      <c r="AC58" s="16">
        <f t="shared" si="28"/>
        <v>-364</v>
      </c>
      <c r="AD58" s="16">
        <f t="shared" si="29"/>
        <v>-729.57</v>
      </c>
      <c r="AE58" s="16">
        <f t="shared" si="30"/>
        <v>-97.07</v>
      </c>
      <c r="AF58" s="16">
        <f t="shared" si="31"/>
        <v>-5710.84</v>
      </c>
    </row>
    <row r="59" spans="1:32">
      <c r="A59" s="22" t="s">
        <v>108</v>
      </c>
      <c r="B59" s="17">
        <v>136.81</v>
      </c>
      <c r="C59" s="17">
        <v>273.72000000000003</v>
      </c>
      <c r="D59" s="17">
        <v>136.86000000000001</v>
      </c>
      <c r="E59" s="17">
        <v>136.86000000000001</v>
      </c>
      <c r="F59" s="17">
        <v>136.86000000000001</v>
      </c>
      <c r="G59" s="17">
        <v>136.86000000000001</v>
      </c>
      <c r="H59" s="17">
        <v>136.86000000000001</v>
      </c>
      <c r="I59" s="17">
        <v>136.86000000000001</v>
      </c>
      <c r="J59" s="17">
        <v>136.86000000000001</v>
      </c>
      <c r="K59" s="17">
        <v>136.86000000000001</v>
      </c>
      <c r="L59" s="17">
        <v>0</v>
      </c>
      <c r="M59" s="17">
        <v>140.96</v>
      </c>
      <c r="N59" s="17">
        <v>1646.37</v>
      </c>
      <c r="P59" s="15">
        <v>5</v>
      </c>
      <c r="Q59" s="14" t="s">
        <v>109</v>
      </c>
      <c r="T59" s="16">
        <f t="shared" si="19"/>
        <v>-136.81</v>
      </c>
      <c r="U59" s="16">
        <f t="shared" si="20"/>
        <v>-273.72000000000003</v>
      </c>
      <c r="V59" s="16">
        <f t="shared" si="21"/>
        <v>-136.86000000000001</v>
      </c>
      <c r="W59" s="16">
        <f t="shared" si="22"/>
        <v>-136.86000000000001</v>
      </c>
      <c r="X59" s="16">
        <f t="shared" si="23"/>
        <v>-136.86000000000001</v>
      </c>
      <c r="Y59" s="16">
        <f t="shared" si="24"/>
        <v>-136.86000000000001</v>
      </c>
      <c r="Z59" s="16">
        <f t="shared" si="25"/>
        <v>-136.86000000000001</v>
      </c>
      <c r="AA59" s="16">
        <f t="shared" si="26"/>
        <v>-136.86000000000001</v>
      </c>
      <c r="AB59" s="16">
        <f t="shared" si="27"/>
        <v>-136.86000000000001</v>
      </c>
      <c r="AC59" s="16">
        <f t="shared" si="28"/>
        <v>-136.86000000000001</v>
      </c>
      <c r="AD59" s="16">
        <f t="shared" si="29"/>
        <v>0</v>
      </c>
      <c r="AE59" s="16">
        <f t="shared" si="30"/>
        <v>-140.96</v>
      </c>
      <c r="AF59" s="16">
        <f t="shared" si="31"/>
        <v>-1646.37</v>
      </c>
    </row>
    <row r="60" spans="1:32">
      <c r="A60" s="22" t="s">
        <v>110</v>
      </c>
      <c r="B60" s="17">
        <v>4042.57</v>
      </c>
      <c r="C60" s="17">
        <v>9615.36</v>
      </c>
      <c r="D60" s="17">
        <v>4052.67</v>
      </c>
      <c r="E60" s="17">
        <v>7629.56</v>
      </c>
      <c r="F60" s="17">
        <v>4472.7299999999996</v>
      </c>
      <c r="G60" s="17">
        <v>4367.62</v>
      </c>
      <c r="H60" s="17">
        <v>4292.93</v>
      </c>
      <c r="I60" s="17">
        <v>4206.62</v>
      </c>
      <c r="J60" s="17">
        <v>8654.5400000000009</v>
      </c>
      <c r="K60" s="17">
        <v>4230.76</v>
      </c>
      <c r="L60" s="17">
        <v>4623.7700000000004</v>
      </c>
      <c r="M60" s="17">
        <v>7396.05</v>
      </c>
      <c r="N60" s="17">
        <v>67585.179999999993</v>
      </c>
      <c r="P60" s="15">
        <v>5</v>
      </c>
      <c r="Q60" s="14" t="s">
        <v>111</v>
      </c>
      <c r="T60" s="16">
        <f t="shared" si="19"/>
        <v>-4042.57</v>
      </c>
      <c r="U60" s="16">
        <f t="shared" si="20"/>
        <v>-9615.36</v>
      </c>
      <c r="V60" s="16">
        <f t="shared" si="21"/>
        <v>-4052.67</v>
      </c>
      <c r="W60" s="16">
        <f t="shared" si="22"/>
        <v>-7629.56</v>
      </c>
      <c r="X60" s="16">
        <f t="shared" si="23"/>
        <v>-4472.7299999999996</v>
      </c>
      <c r="Y60" s="16">
        <f t="shared" si="24"/>
        <v>-4367.62</v>
      </c>
      <c r="Z60" s="16">
        <f t="shared" si="25"/>
        <v>-4292.93</v>
      </c>
      <c r="AA60" s="16">
        <f t="shared" si="26"/>
        <v>-4206.62</v>
      </c>
      <c r="AB60" s="16">
        <f t="shared" si="27"/>
        <v>-8654.5400000000009</v>
      </c>
      <c r="AC60" s="16">
        <f t="shared" si="28"/>
        <v>-4230.76</v>
      </c>
      <c r="AD60" s="16">
        <f t="shared" si="29"/>
        <v>-4623.7700000000004</v>
      </c>
      <c r="AE60" s="16">
        <f t="shared" si="30"/>
        <v>-7396.05</v>
      </c>
      <c r="AF60" s="16">
        <f t="shared" si="31"/>
        <v>-67585.179999999993</v>
      </c>
    </row>
    <row r="61" spans="1:32">
      <c r="A61" s="22" t="s">
        <v>112</v>
      </c>
      <c r="B61" s="17">
        <v>0</v>
      </c>
      <c r="C61" s="17">
        <v>11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11</v>
      </c>
      <c r="P61" s="15">
        <v>5</v>
      </c>
      <c r="Q61" s="14" t="s">
        <v>113</v>
      </c>
      <c r="T61" s="16">
        <f t="shared" si="19"/>
        <v>0</v>
      </c>
      <c r="U61" s="16">
        <f t="shared" si="20"/>
        <v>-11</v>
      </c>
      <c r="V61" s="16">
        <f t="shared" si="21"/>
        <v>0</v>
      </c>
      <c r="W61" s="16">
        <f t="shared" si="22"/>
        <v>0</v>
      </c>
      <c r="X61" s="16">
        <f t="shared" si="23"/>
        <v>0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  <c r="AE61" s="16">
        <f t="shared" si="30"/>
        <v>0</v>
      </c>
      <c r="AF61" s="16">
        <f t="shared" si="31"/>
        <v>-11</v>
      </c>
    </row>
    <row r="62" spans="1:32">
      <c r="A62" s="22" t="s">
        <v>114</v>
      </c>
      <c r="B62" s="17">
        <v>40</v>
      </c>
      <c r="C62" s="17">
        <v>40</v>
      </c>
      <c r="D62" s="17">
        <v>40</v>
      </c>
      <c r="E62" s="17">
        <v>40</v>
      </c>
      <c r="F62" s="17">
        <v>40</v>
      </c>
      <c r="G62" s="17">
        <v>40</v>
      </c>
      <c r="H62" s="17">
        <v>40</v>
      </c>
      <c r="I62" s="17">
        <v>40</v>
      </c>
      <c r="J62" s="17">
        <v>40</v>
      </c>
      <c r="K62" s="17">
        <v>40</v>
      </c>
      <c r="L62" s="17">
        <v>40</v>
      </c>
      <c r="M62" s="17">
        <v>40</v>
      </c>
      <c r="N62" s="17">
        <v>480</v>
      </c>
      <c r="P62" s="15">
        <v>5</v>
      </c>
      <c r="Q62" s="14" t="s">
        <v>115</v>
      </c>
      <c r="T62" s="16">
        <f t="shared" si="19"/>
        <v>-40</v>
      </c>
      <c r="U62" s="16">
        <f t="shared" si="20"/>
        <v>-40</v>
      </c>
      <c r="V62" s="16">
        <f t="shared" si="21"/>
        <v>-40</v>
      </c>
      <c r="W62" s="16">
        <f t="shared" si="22"/>
        <v>-40</v>
      </c>
      <c r="X62" s="16">
        <f t="shared" si="23"/>
        <v>-40</v>
      </c>
      <c r="Y62" s="16">
        <f t="shared" si="24"/>
        <v>-40</v>
      </c>
      <c r="Z62" s="16">
        <f t="shared" si="25"/>
        <v>-40</v>
      </c>
      <c r="AA62" s="16">
        <f t="shared" si="26"/>
        <v>-40</v>
      </c>
      <c r="AB62" s="16">
        <f t="shared" si="27"/>
        <v>-40</v>
      </c>
      <c r="AC62" s="16">
        <f t="shared" si="28"/>
        <v>-40</v>
      </c>
      <c r="AD62" s="16">
        <f t="shared" si="29"/>
        <v>-40</v>
      </c>
      <c r="AE62" s="16">
        <f t="shared" si="30"/>
        <v>-40</v>
      </c>
      <c r="AF62" s="16">
        <f t="shared" si="31"/>
        <v>-480</v>
      </c>
    </row>
    <row r="63" spans="1:32">
      <c r="A63" s="22" t="s">
        <v>116</v>
      </c>
      <c r="B63" s="17">
        <v>150</v>
      </c>
      <c r="C63" s="17">
        <v>0</v>
      </c>
      <c r="D63" s="17">
        <v>271.83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421.83</v>
      </c>
      <c r="P63" s="15">
        <v>5</v>
      </c>
      <c r="Q63" s="14" t="s">
        <v>117</v>
      </c>
      <c r="T63" s="16">
        <f t="shared" si="19"/>
        <v>-150</v>
      </c>
      <c r="U63" s="16">
        <f t="shared" si="20"/>
        <v>0</v>
      </c>
      <c r="V63" s="16">
        <f t="shared" si="21"/>
        <v>-271.83</v>
      </c>
      <c r="W63" s="16">
        <f t="shared" si="22"/>
        <v>0</v>
      </c>
      <c r="X63" s="16">
        <f t="shared" si="23"/>
        <v>0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  <c r="AE63" s="16">
        <f t="shared" si="30"/>
        <v>0</v>
      </c>
      <c r="AF63" s="16">
        <f t="shared" si="31"/>
        <v>-421.83</v>
      </c>
    </row>
    <row r="64" spans="1:32">
      <c r="A64" s="22" t="s">
        <v>118</v>
      </c>
      <c r="B64" s="17">
        <v>201.09</v>
      </c>
      <c r="C64" s="17">
        <v>469.8</v>
      </c>
      <c r="D64" s="17">
        <v>320.89</v>
      </c>
      <c r="E64" s="17">
        <v>320.89</v>
      </c>
      <c r="F64" s="17">
        <v>320.89</v>
      </c>
      <c r="G64" s="17">
        <v>320.89</v>
      </c>
      <c r="H64" s="17">
        <v>320.89</v>
      </c>
      <c r="I64" s="17">
        <v>320.89</v>
      </c>
      <c r="J64" s="17">
        <v>320.89</v>
      </c>
      <c r="K64" s="17">
        <v>320.89</v>
      </c>
      <c r="L64" s="17">
        <v>320.89</v>
      </c>
      <c r="M64" s="17">
        <v>222.53</v>
      </c>
      <c r="N64" s="17">
        <v>3781.43</v>
      </c>
      <c r="P64" s="15">
        <v>5</v>
      </c>
      <c r="Q64" s="14" t="s">
        <v>119</v>
      </c>
      <c r="T64" s="16">
        <f t="shared" si="19"/>
        <v>-201.09</v>
      </c>
      <c r="U64" s="16">
        <f t="shared" si="20"/>
        <v>-469.8</v>
      </c>
      <c r="V64" s="16">
        <f t="shared" si="21"/>
        <v>-320.89</v>
      </c>
      <c r="W64" s="16">
        <f t="shared" si="22"/>
        <v>-320.89</v>
      </c>
      <c r="X64" s="16">
        <f t="shared" si="23"/>
        <v>-320.89</v>
      </c>
      <c r="Y64" s="16">
        <f t="shared" si="24"/>
        <v>-320.89</v>
      </c>
      <c r="Z64" s="16">
        <f t="shared" si="25"/>
        <v>-320.89</v>
      </c>
      <c r="AA64" s="16">
        <f t="shared" si="26"/>
        <v>-320.89</v>
      </c>
      <c r="AB64" s="16">
        <f t="shared" si="27"/>
        <v>-320.89</v>
      </c>
      <c r="AC64" s="16">
        <f t="shared" si="28"/>
        <v>-320.89</v>
      </c>
      <c r="AD64" s="16">
        <f t="shared" si="29"/>
        <v>-320.89</v>
      </c>
      <c r="AE64" s="16">
        <f t="shared" si="30"/>
        <v>-222.53</v>
      </c>
      <c r="AF64" s="16">
        <f t="shared" si="31"/>
        <v>-3781.43</v>
      </c>
    </row>
    <row r="65" spans="1:32">
      <c r="A65" s="22" t="s">
        <v>120</v>
      </c>
      <c r="B65" s="17">
        <v>95</v>
      </c>
      <c r="C65" s="17">
        <v>95</v>
      </c>
      <c r="D65" s="17">
        <v>95</v>
      </c>
      <c r="E65" s="17">
        <v>95</v>
      </c>
      <c r="F65" s="17">
        <v>95</v>
      </c>
      <c r="G65" s="17">
        <v>95</v>
      </c>
      <c r="H65" s="17">
        <v>95</v>
      </c>
      <c r="I65" s="17">
        <v>95</v>
      </c>
      <c r="J65" s="17">
        <v>95</v>
      </c>
      <c r="K65" s="17">
        <v>95</v>
      </c>
      <c r="L65" s="17">
        <v>95</v>
      </c>
      <c r="M65" s="17">
        <v>95</v>
      </c>
      <c r="N65" s="17">
        <v>1140</v>
      </c>
      <c r="P65" s="15">
        <v>5</v>
      </c>
      <c r="Q65" s="14" t="s">
        <v>121</v>
      </c>
      <c r="T65" s="16">
        <f t="shared" si="19"/>
        <v>-95</v>
      </c>
      <c r="U65" s="16">
        <f t="shared" si="20"/>
        <v>-95</v>
      </c>
      <c r="V65" s="16">
        <f t="shared" si="21"/>
        <v>-95</v>
      </c>
      <c r="W65" s="16">
        <f t="shared" si="22"/>
        <v>-95</v>
      </c>
      <c r="X65" s="16">
        <f t="shared" si="23"/>
        <v>-95</v>
      </c>
      <c r="Y65" s="16">
        <f t="shared" si="24"/>
        <v>-95</v>
      </c>
      <c r="Z65" s="16">
        <f t="shared" si="25"/>
        <v>-95</v>
      </c>
      <c r="AA65" s="16">
        <f t="shared" si="26"/>
        <v>-95</v>
      </c>
      <c r="AB65" s="16">
        <f t="shared" si="27"/>
        <v>-95</v>
      </c>
      <c r="AC65" s="16">
        <f t="shared" si="28"/>
        <v>-95</v>
      </c>
      <c r="AD65" s="16">
        <f t="shared" si="29"/>
        <v>-95</v>
      </c>
      <c r="AE65" s="16">
        <f t="shared" si="30"/>
        <v>-95</v>
      </c>
      <c r="AF65" s="16">
        <f t="shared" si="31"/>
        <v>-1140</v>
      </c>
    </row>
    <row r="66" spans="1:32">
      <c r="A66" s="22" t="s">
        <v>122</v>
      </c>
      <c r="B66" s="17">
        <v>45</v>
      </c>
      <c r="C66" s="17">
        <v>45</v>
      </c>
      <c r="D66" s="17">
        <v>45</v>
      </c>
      <c r="E66" s="17">
        <v>108.43</v>
      </c>
      <c r="F66" s="17">
        <v>45</v>
      </c>
      <c r="G66" s="17">
        <v>122.21</v>
      </c>
      <c r="H66" s="17">
        <v>45</v>
      </c>
      <c r="I66" s="17">
        <v>85.13</v>
      </c>
      <c r="J66" s="17">
        <v>66.05</v>
      </c>
      <c r="K66" s="17">
        <v>45</v>
      </c>
      <c r="L66" s="17">
        <v>67.28</v>
      </c>
      <c r="M66" s="17">
        <v>45</v>
      </c>
      <c r="N66" s="17">
        <v>764.1</v>
      </c>
      <c r="P66" s="15">
        <v>5</v>
      </c>
      <c r="Q66" s="14" t="s">
        <v>123</v>
      </c>
      <c r="T66" s="16">
        <f t="shared" si="19"/>
        <v>-45</v>
      </c>
      <c r="U66" s="16">
        <f t="shared" si="20"/>
        <v>-45</v>
      </c>
      <c r="V66" s="16">
        <f t="shared" si="21"/>
        <v>-45</v>
      </c>
      <c r="W66" s="16">
        <f t="shared" si="22"/>
        <v>-108.43</v>
      </c>
      <c r="X66" s="16">
        <f t="shared" si="23"/>
        <v>-45</v>
      </c>
      <c r="Y66" s="16">
        <f t="shared" si="24"/>
        <v>-122.21</v>
      </c>
      <c r="Z66" s="16">
        <f t="shared" si="25"/>
        <v>-45</v>
      </c>
      <c r="AA66" s="16">
        <f t="shared" si="26"/>
        <v>-85.13</v>
      </c>
      <c r="AB66" s="16">
        <f t="shared" si="27"/>
        <v>-66.05</v>
      </c>
      <c r="AC66" s="16">
        <f t="shared" si="28"/>
        <v>-45</v>
      </c>
      <c r="AD66" s="16">
        <f t="shared" si="29"/>
        <v>-67.28</v>
      </c>
      <c r="AE66" s="16">
        <f t="shared" si="30"/>
        <v>-45</v>
      </c>
      <c r="AF66" s="16">
        <f t="shared" si="31"/>
        <v>-764.1</v>
      </c>
    </row>
    <row r="67" spans="1:32">
      <c r="A67" s="12" t="s">
        <v>124</v>
      </c>
      <c r="B67" s="11">
        <f>IF(5 = P67, T67 * -1, T67)</f>
        <v>5475.14</v>
      </c>
      <c r="C67" s="11">
        <f>IF(5 = P67, U67 * -1, U67)</f>
        <v>21175.279999999999</v>
      </c>
      <c r="D67" s="11">
        <f>IF(5 = P67, V67 * -1, V67)</f>
        <v>5647.2400000000007</v>
      </c>
      <c r="E67" s="11">
        <f>IF(5 = P67, W67 * -1, W67)</f>
        <v>10873.99</v>
      </c>
      <c r="F67" s="11">
        <f>IF(5 = P67, X67 * -1, X67)</f>
        <v>6484.7699999999995</v>
      </c>
      <c r="G67" s="11">
        <f>IF(5 = P67, Y67 * -1, Y67)</f>
        <v>6977.6500000000005</v>
      </c>
      <c r="H67" s="11">
        <f>IF(5 = P67, Z67 * -1, Z67)</f>
        <v>5604.6</v>
      </c>
      <c r="I67" s="11">
        <f>IF(5 = P67, AA67 * -1, AA67)</f>
        <v>6000.1</v>
      </c>
      <c r="J67" s="11">
        <f>IF(5 = P67, AB67 * -1, AB67)</f>
        <v>12222.77</v>
      </c>
      <c r="K67" s="11">
        <f>IF(5 = P67, AC67 * -1, AC67)</f>
        <v>6030.1500000000005</v>
      </c>
      <c r="L67" s="11">
        <f>IF(5 = P67, AD67 * -1, AD67)</f>
        <v>6764.6</v>
      </c>
      <c r="M67" s="11">
        <f>IF(5 = P67, AE67 * -1, AE67)</f>
        <v>8902.1600000000017</v>
      </c>
      <c r="N67" s="11">
        <f>IF(5 = P67, AF67 * -1, AF67)</f>
        <v>102158.45</v>
      </c>
      <c r="P67" s="9">
        <v>5</v>
      </c>
      <c r="Q67" s="8" t="str">
        <f>Q66</f>
        <v>Blue Haus</v>
      </c>
      <c r="R67" s="8">
        <f>R66</f>
        <v>0</v>
      </c>
      <c r="S67" s="9">
        <f>S66</f>
        <v>0</v>
      </c>
      <c r="T67" s="10">
        <f t="shared" ref="T67:AF67" si="32">SUM(T50:T66)</f>
        <v>-5475.14</v>
      </c>
      <c r="U67" s="10">
        <f t="shared" si="32"/>
        <v>-21175.279999999999</v>
      </c>
      <c r="V67" s="10">
        <f t="shared" si="32"/>
        <v>-5647.2400000000007</v>
      </c>
      <c r="W67" s="10">
        <f t="shared" si="32"/>
        <v>-10873.99</v>
      </c>
      <c r="X67" s="10">
        <f t="shared" si="32"/>
        <v>-6484.7699999999995</v>
      </c>
      <c r="Y67" s="10">
        <f t="shared" si="32"/>
        <v>-6977.6500000000005</v>
      </c>
      <c r="Z67" s="10">
        <f t="shared" si="32"/>
        <v>-5604.6</v>
      </c>
      <c r="AA67" s="10">
        <f t="shared" si="32"/>
        <v>-6000.1</v>
      </c>
      <c r="AB67" s="10">
        <f t="shared" si="32"/>
        <v>-12222.77</v>
      </c>
      <c r="AC67" s="10">
        <f t="shared" si="32"/>
        <v>-6030.1500000000005</v>
      </c>
      <c r="AD67" s="10">
        <f t="shared" si="32"/>
        <v>-6764.6</v>
      </c>
      <c r="AE67" s="10">
        <f t="shared" si="32"/>
        <v>-8902.1600000000017</v>
      </c>
      <c r="AF67" s="10">
        <f t="shared" si="32"/>
        <v>-102158.45</v>
      </c>
    </row>
    <row r="69" spans="1:32">
      <c r="A69" s="19" t="s">
        <v>125</v>
      </c>
    </row>
    <row r="70" spans="1:32">
      <c r="A70" s="22" t="s">
        <v>126</v>
      </c>
      <c r="B70" s="17">
        <v>1035</v>
      </c>
      <c r="C70" s="17">
        <v>985</v>
      </c>
      <c r="D70" s="17">
        <v>1879</v>
      </c>
      <c r="E70" s="17">
        <v>3027</v>
      </c>
      <c r="F70" s="17">
        <v>1055</v>
      </c>
      <c r="G70" s="17">
        <v>1060.27</v>
      </c>
      <c r="H70" s="17">
        <v>1055</v>
      </c>
      <c r="I70" s="17">
        <v>1117</v>
      </c>
      <c r="J70" s="17">
        <v>1055</v>
      </c>
      <c r="K70" s="17">
        <v>770</v>
      </c>
      <c r="L70" s="17">
        <v>1390</v>
      </c>
      <c r="M70" s="17">
        <v>770</v>
      </c>
      <c r="N70" s="17">
        <v>15198.27</v>
      </c>
      <c r="P70" s="15">
        <v>5</v>
      </c>
      <c r="Q70" s="14" t="s">
        <v>127</v>
      </c>
      <c r="T70" s="16">
        <f>IF(5 = P70, B70 * -1, B70)</f>
        <v>-1035</v>
      </c>
      <c r="U70" s="16">
        <f>IF(5 = P70, C70 * -1, C70)</f>
        <v>-985</v>
      </c>
      <c r="V70" s="16">
        <f>IF(5 = P70, D70 * -1, D70)</f>
        <v>-1879</v>
      </c>
      <c r="W70" s="16">
        <f>IF(5 = P70, E70 * -1, E70)</f>
        <v>-3027</v>
      </c>
      <c r="X70" s="16">
        <f>IF(5 = P70, F70 * -1, F70)</f>
        <v>-1055</v>
      </c>
      <c r="Y70" s="16">
        <f>IF(5 = P70, G70 * -1, G70)</f>
        <v>-1060.27</v>
      </c>
      <c r="Z70" s="16">
        <f>IF(5 = P70, H70 * -1, H70)</f>
        <v>-1055</v>
      </c>
      <c r="AA70" s="16">
        <f>IF(5 = P70, I70 * -1, I70)</f>
        <v>-1117</v>
      </c>
      <c r="AB70" s="16">
        <f>IF(5 = P70, J70 * -1, J70)</f>
        <v>-1055</v>
      </c>
      <c r="AC70" s="16">
        <f>IF(5 = P70, K70 * -1, K70)</f>
        <v>-770</v>
      </c>
      <c r="AD70" s="16">
        <f>IF(5 = P70, L70 * -1, L70)</f>
        <v>-1390</v>
      </c>
      <c r="AE70" s="16">
        <f>IF(5 = P70, M70 * -1, M70)</f>
        <v>-770</v>
      </c>
      <c r="AF70" s="16">
        <f>IF(5 = P70, N70 * -1, N70)</f>
        <v>-15198.27</v>
      </c>
    </row>
    <row r="71" spans="1:32">
      <c r="A71" s="22" t="s">
        <v>128</v>
      </c>
      <c r="B71" s="17">
        <v>0</v>
      </c>
      <c r="C71" s="17">
        <v>0</v>
      </c>
      <c r="D71" s="17">
        <v>312.89999999999998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312.89999999999998</v>
      </c>
      <c r="P71" s="15">
        <v>5</v>
      </c>
      <c r="Q71" s="14" t="s">
        <v>129</v>
      </c>
      <c r="T71" s="16">
        <f>IF(5 = P71, B71 * -1, B71)</f>
        <v>0</v>
      </c>
      <c r="U71" s="16">
        <f>IF(5 = P71, C71 * -1, C71)</f>
        <v>0</v>
      </c>
      <c r="V71" s="16">
        <f>IF(5 = P71, D71 * -1, D71)</f>
        <v>-312.89999999999998</v>
      </c>
      <c r="W71" s="16">
        <f>IF(5 = P71, E71 * -1, E71)</f>
        <v>0</v>
      </c>
      <c r="X71" s="16">
        <f>IF(5 = P71, F71 * -1, F71)</f>
        <v>0</v>
      </c>
      <c r="Y71" s="16">
        <f>IF(5 = P71, G71 * -1, G71)</f>
        <v>0</v>
      </c>
      <c r="Z71" s="16">
        <f>IF(5 = P71, H71 * -1, H71)</f>
        <v>0</v>
      </c>
      <c r="AA71" s="16">
        <f>IF(5 = P71, I71 * -1, I71)</f>
        <v>0</v>
      </c>
      <c r="AB71" s="16">
        <f>IF(5 = P71, J71 * -1, J71)</f>
        <v>0</v>
      </c>
      <c r="AC71" s="16">
        <f>IF(5 = P71, K71 * -1, K71)</f>
        <v>0</v>
      </c>
      <c r="AD71" s="16">
        <f>IF(5 = P71, L71 * -1, L71)</f>
        <v>0</v>
      </c>
      <c r="AE71" s="16">
        <f>IF(5 = P71, M71 * -1, M71)</f>
        <v>0</v>
      </c>
      <c r="AF71" s="16">
        <f>IF(5 = P71, N71 * -1, N71)</f>
        <v>-312.89999999999998</v>
      </c>
    </row>
    <row r="72" spans="1:32">
      <c r="A72" s="22" t="s">
        <v>130</v>
      </c>
      <c r="B72" s="17">
        <v>0</v>
      </c>
      <c r="C72" s="17">
        <v>0</v>
      </c>
      <c r="D72" s="17">
        <v>0</v>
      </c>
      <c r="E72" s="17">
        <v>109.9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109.9</v>
      </c>
      <c r="P72" s="15">
        <v>5</v>
      </c>
      <c r="Q72" s="14" t="s">
        <v>131</v>
      </c>
      <c r="T72" s="16">
        <f>IF(5 = P72, B72 * -1, B72)</f>
        <v>0</v>
      </c>
      <c r="U72" s="16">
        <f>IF(5 = P72, C72 * -1, C72)</f>
        <v>0</v>
      </c>
      <c r="V72" s="16">
        <f>IF(5 = P72, D72 * -1, D72)</f>
        <v>0</v>
      </c>
      <c r="W72" s="16">
        <f>IF(5 = P72, E72 * -1, E72)</f>
        <v>-109.9</v>
      </c>
      <c r="X72" s="16">
        <f>IF(5 = P72, F72 * -1, F72)</f>
        <v>0</v>
      </c>
      <c r="Y72" s="16">
        <f>IF(5 = P72, G72 * -1, G72)</f>
        <v>0</v>
      </c>
      <c r="Z72" s="16">
        <f>IF(5 = P72, H72 * -1, H72)</f>
        <v>0</v>
      </c>
      <c r="AA72" s="16">
        <f>IF(5 = P72, I72 * -1, I72)</f>
        <v>0</v>
      </c>
      <c r="AB72" s="16">
        <f>IF(5 = P72, J72 * -1, J72)</f>
        <v>0</v>
      </c>
      <c r="AC72" s="16">
        <f>IF(5 = P72, K72 * -1, K72)</f>
        <v>0</v>
      </c>
      <c r="AD72" s="16">
        <f>IF(5 = P72, L72 * -1, L72)</f>
        <v>0</v>
      </c>
      <c r="AE72" s="16">
        <f>IF(5 = P72, M72 * -1, M72)</f>
        <v>0</v>
      </c>
      <c r="AF72" s="16">
        <f>IF(5 = P72, N72 * -1, N72)</f>
        <v>-109.9</v>
      </c>
    </row>
    <row r="73" spans="1:32">
      <c r="A73" s="12" t="s">
        <v>132</v>
      </c>
      <c r="B73" s="11">
        <f>IF(5 = P73, T73 * -1, T73)</f>
        <v>1035</v>
      </c>
      <c r="C73" s="11">
        <f>IF(5 = P73, U73 * -1, U73)</f>
        <v>985</v>
      </c>
      <c r="D73" s="11">
        <f>IF(5 = P73, V73 * -1, V73)</f>
        <v>2191.9</v>
      </c>
      <c r="E73" s="11">
        <f>IF(5 = P73, W73 * -1, W73)</f>
        <v>3136.9</v>
      </c>
      <c r="F73" s="11">
        <f>IF(5 = P73, X73 * -1, X73)</f>
        <v>1055</v>
      </c>
      <c r="G73" s="11">
        <f>IF(5 = P73, Y73 * -1, Y73)</f>
        <v>1060.27</v>
      </c>
      <c r="H73" s="11">
        <f>IF(5 = P73, Z73 * -1, Z73)</f>
        <v>1055</v>
      </c>
      <c r="I73" s="11">
        <f>IF(5 = P73, AA73 * -1, AA73)</f>
        <v>1117</v>
      </c>
      <c r="J73" s="11">
        <f>IF(5 = P73, AB73 * -1, AB73)</f>
        <v>1055</v>
      </c>
      <c r="K73" s="11">
        <f>IF(5 = P73, AC73 * -1, AC73)</f>
        <v>770</v>
      </c>
      <c r="L73" s="11">
        <f>IF(5 = P73, AD73 * -1, AD73)</f>
        <v>1390</v>
      </c>
      <c r="M73" s="11">
        <f>IF(5 = P73, AE73 * -1, AE73)</f>
        <v>770</v>
      </c>
      <c r="N73" s="11">
        <f>IF(5 = P73, AF73 * -1, AF73)</f>
        <v>15621.07</v>
      </c>
      <c r="P73" s="9">
        <v>5</v>
      </c>
      <c r="Q73" s="8" t="str">
        <f>Q72</f>
        <v>Blue Haus</v>
      </c>
      <c r="R73" s="8">
        <f>R72</f>
        <v>0</v>
      </c>
      <c r="S73" s="9">
        <f>S72</f>
        <v>0</v>
      </c>
      <c r="T73" s="10">
        <f t="shared" ref="T73:AF73" si="33">SUM(T70:T72)</f>
        <v>-1035</v>
      </c>
      <c r="U73" s="10">
        <f t="shared" si="33"/>
        <v>-985</v>
      </c>
      <c r="V73" s="10">
        <f t="shared" si="33"/>
        <v>-2191.9</v>
      </c>
      <c r="W73" s="10">
        <f t="shared" si="33"/>
        <v>-3136.9</v>
      </c>
      <c r="X73" s="10">
        <f t="shared" si="33"/>
        <v>-1055</v>
      </c>
      <c r="Y73" s="10">
        <f t="shared" si="33"/>
        <v>-1060.27</v>
      </c>
      <c r="Z73" s="10">
        <f t="shared" si="33"/>
        <v>-1055</v>
      </c>
      <c r="AA73" s="10">
        <f t="shared" si="33"/>
        <v>-1117</v>
      </c>
      <c r="AB73" s="10">
        <f t="shared" si="33"/>
        <v>-1055</v>
      </c>
      <c r="AC73" s="10">
        <f t="shared" si="33"/>
        <v>-770</v>
      </c>
      <c r="AD73" s="10">
        <f t="shared" si="33"/>
        <v>-1390</v>
      </c>
      <c r="AE73" s="10">
        <f t="shared" si="33"/>
        <v>-770</v>
      </c>
      <c r="AF73" s="10">
        <f t="shared" si="33"/>
        <v>-15621.07</v>
      </c>
    </row>
    <row r="75" spans="1:32">
      <c r="A75" s="12" t="s">
        <v>133</v>
      </c>
      <c r="B75" s="11">
        <f>IF(5 = P75, T75 * -1, T75)</f>
        <v>7260.14</v>
      </c>
      <c r="C75" s="11">
        <f>IF(5 = P75, U75 * -1, U75)</f>
        <v>22910.28</v>
      </c>
      <c r="D75" s="11">
        <f>IF(5 = P75, V75 * -1, V75)</f>
        <v>8589.1400000000012</v>
      </c>
      <c r="E75" s="11">
        <f>IF(5 = P75, W75 * -1, W75)</f>
        <v>14760.89</v>
      </c>
      <c r="F75" s="11">
        <f>IF(5 = P75, X75 * -1, X75)</f>
        <v>8289.77</v>
      </c>
      <c r="G75" s="11">
        <f>IF(5 = P75, Y75 * -1, Y75)</f>
        <v>8787.92</v>
      </c>
      <c r="H75" s="11">
        <f>IF(5 = P75, Z75 * -1, Z75)</f>
        <v>7409.6</v>
      </c>
      <c r="I75" s="11">
        <f>IF(5 = P75, AA75 * -1, AA75)</f>
        <v>7867.1</v>
      </c>
      <c r="J75" s="11">
        <f>IF(5 = P75, AB75 * -1, AB75)</f>
        <v>14027.77</v>
      </c>
      <c r="K75" s="11">
        <f>IF(5 = P75, AC75 * -1, AC75)</f>
        <v>7865.1500000000005</v>
      </c>
      <c r="L75" s="11">
        <f>IF(5 = P75, AD75 * -1, AD75)</f>
        <v>16080.7</v>
      </c>
      <c r="M75" s="11">
        <f>IF(5 = P75, AE75 * -1, AE75)</f>
        <v>10422.160000000002</v>
      </c>
      <c r="N75" s="11">
        <f>IF(5 = P75, AF75 * -1, AF75)</f>
        <v>134270.62</v>
      </c>
      <c r="P75" s="9">
        <v>5</v>
      </c>
      <c r="Q75" s="8" t="str">
        <f>Q72</f>
        <v>Blue Haus</v>
      </c>
      <c r="R75" s="8">
        <f>R72</f>
        <v>0</v>
      </c>
      <c r="S75" s="9">
        <f>S72</f>
        <v>0</v>
      </c>
      <c r="T75" s="10">
        <f t="shared" ref="T75:AF75" si="34">SUM(T38:T39)+SUM(T43:T44)+SUM(T50:T66)+SUM(T70:T72)</f>
        <v>-7260.14</v>
      </c>
      <c r="U75" s="10">
        <f t="shared" si="34"/>
        <v>-22910.28</v>
      </c>
      <c r="V75" s="10">
        <f t="shared" si="34"/>
        <v>-8589.1400000000012</v>
      </c>
      <c r="W75" s="10">
        <f t="shared" si="34"/>
        <v>-14760.89</v>
      </c>
      <c r="X75" s="10">
        <f t="shared" si="34"/>
        <v>-8289.77</v>
      </c>
      <c r="Y75" s="10">
        <f t="shared" si="34"/>
        <v>-8787.92</v>
      </c>
      <c r="Z75" s="10">
        <f t="shared" si="34"/>
        <v>-7409.6</v>
      </c>
      <c r="AA75" s="10">
        <f t="shared" si="34"/>
        <v>-7867.1</v>
      </c>
      <c r="AB75" s="10">
        <f t="shared" si="34"/>
        <v>-14027.77</v>
      </c>
      <c r="AC75" s="10">
        <f t="shared" si="34"/>
        <v>-7865.1500000000005</v>
      </c>
      <c r="AD75" s="10">
        <f t="shared" si="34"/>
        <v>-16080.7</v>
      </c>
      <c r="AE75" s="10">
        <f t="shared" si="34"/>
        <v>-10422.160000000002</v>
      </c>
      <c r="AF75" s="10">
        <f t="shared" si="34"/>
        <v>-134270.62</v>
      </c>
    </row>
    <row r="77" spans="1:32">
      <c r="A77" s="18" t="s">
        <v>134</v>
      </c>
    </row>
    <row r="78" spans="1:32">
      <c r="A78" s="20" t="s">
        <v>135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25</v>
      </c>
      <c r="H78" s="17">
        <v>-25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P78" s="15">
        <v>5</v>
      </c>
      <c r="Q78" s="14" t="s">
        <v>136</v>
      </c>
      <c r="T78" s="16">
        <f t="shared" ref="T78:T90" si="35">IF(5 = P78, B78 * -1, B78)</f>
        <v>0</v>
      </c>
      <c r="U78" s="16">
        <f t="shared" ref="U78:U90" si="36">IF(5 = P78, C78 * -1, C78)</f>
        <v>0</v>
      </c>
      <c r="V78" s="16">
        <f t="shared" ref="V78:V90" si="37">IF(5 = P78, D78 * -1, D78)</f>
        <v>0</v>
      </c>
      <c r="W78" s="16">
        <f t="shared" ref="W78:W90" si="38">IF(5 = P78, E78 * -1, E78)</f>
        <v>0</v>
      </c>
      <c r="X78" s="16">
        <f t="shared" ref="X78:X90" si="39">IF(5 = P78, F78 * -1, F78)</f>
        <v>0</v>
      </c>
      <c r="Y78" s="16">
        <f t="shared" ref="Y78:Y90" si="40">IF(5 = P78, G78 * -1, G78)</f>
        <v>-25</v>
      </c>
      <c r="Z78" s="16">
        <f t="shared" ref="Z78:Z90" si="41">IF(5 = P78, H78 * -1, H78)</f>
        <v>25</v>
      </c>
      <c r="AA78" s="16">
        <f t="shared" ref="AA78:AA90" si="42">IF(5 = P78, I78 * -1, I78)</f>
        <v>0</v>
      </c>
      <c r="AB78" s="16">
        <f t="shared" ref="AB78:AB90" si="43">IF(5 = P78, J78 * -1, J78)</f>
        <v>0</v>
      </c>
      <c r="AC78" s="16">
        <f t="shared" ref="AC78:AC90" si="44">IF(5 = P78, K78 * -1, K78)</f>
        <v>0</v>
      </c>
      <c r="AD78" s="16">
        <f t="shared" ref="AD78:AD90" si="45">IF(5 = P78, L78 * -1, L78)</f>
        <v>0</v>
      </c>
      <c r="AE78" s="16">
        <f t="shared" ref="AE78:AE90" si="46">IF(5 = P78, M78 * -1, M78)</f>
        <v>0</v>
      </c>
      <c r="AF78" s="16">
        <f t="shared" ref="AF78:AF90" si="47">IF(5 = P78, N78 * -1, N78)</f>
        <v>0</v>
      </c>
    </row>
    <row r="79" spans="1:32">
      <c r="A79" s="20" t="s">
        <v>137</v>
      </c>
      <c r="B79" s="17">
        <v>357.61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492.38</v>
      </c>
      <c r="L79" s="17">
        <v>494.38</v>
      </c>
      <c r="M79" s="17">
        <v>0</v>
      </c>
      <c r="N79" s="17">
        <v>1344.37</v>
      </c>
      <c r="P79" s="15">
        <v>5</v>
      </c>
      <c r="Q79" s="14" t="s">
        <v>138</v>
      </c>
      <c r="T79" s="16">
        <f t="shared" si="35"/>
        <v>-357.61</v>
      </c>
      <c r="U79" s="16">
        <f t="shared" si="36"/>
        <v>0</v>
      </c>
      <c r="V79" s="16">
        <f t="shared" si="37"/>
        <v>0</v>
      </c>
      <c r="W79" s="16">
        <f t="shared" si="38"/>
        <v>0</v>
      </c>
      <c r="X79" s="16">
        <f t="shared" si="39"/>
        <v>0</v>
      </c>
      <c r="Y79" s="16">
        <f t="shared" si="40"/>
        <v>0</v>
      </c>
      <c r="Z79" s="16">
        <f t="shared" si="41"/>
        <v>0</v>
      </c>
      <c r="AA79" s="16">
        <f t="shared" si="42"/>
        <v>0</v>
      </c>
      <c r="AB79" s="16">
        <f t="shared" si="43"/>
        <v>0</v>
      </c>
      <c r="AC79" s="16">
        <f t="shared" si="44"/>
        <v>-492.38</v>
      </c>
      <c r="AD79" s="16">
        <f t="shared" si="45"/>
        <v>-494.38</v>
      </c>
      <c r="AE79" s="16">
        <f t="shared" si="46"/>
        <v>0</v>
      </c>
      <c r="AF79" s="16">
        <f t="shared" si="47"/>
        <v>-1344.37</v>
      </c>
    </row>
    <row r="80" spans="1:32">
      <c r="A80" s="20" t="s">
        <v>139</v>
      </c>
      <c r="B80" s="17">
        <v>0</v>
      </c>
      <c r="C80" s="17">
        <v>280</v>
      </c>
      <c r="D80" s="17">
        <v>0</v>
      </c>
      <c r="E80" s="17">
        <v>8</v>
      </c>
      <c r="F80" s="17">
        <v>8</v>
      </c>
      <c r="G80" s="17">
        <v>0</v>
      </c>
      <c r="H80" s="17">
        <v>211</v>
      </c>
      <c r="I80" s="17">
        <v>0</v>
      </c>
      <c r="J80" s="17">
        <v>0</v>
      </c>
      <c r="K80" s="17">
        <v>11.56</v>
      </c>
      <c r="L80" s="17">
        <v>0</v>
      </c>
      <c r="M80" s="17">
        <v>0</v>
      </c>
      <c r="N80" s="17">
        <v>518.55999999999995</v>
      </c>
      <c r="P80" s="15">
        <v>5</v>
      </c>
      <c r="Q80" s="14" t="s">
        <v>140</v>
      </c>
      <c r="T80" s="16">
        <f t="shared" si="35"/>
        <v>0</v>
      </c>
      <c r="U80" s="16">
        <f t="shared" si="36"/>
        <v>-280</v>
      </c>
      <c r="V80" s="16">
        <f t="shared" si="37"/>
        <v>0</v>
      </c>
      <c r="W80" s="16">
        <f t="shared" si="38"/>
        <v>-8</v>
      </c>
      <c r="X80" s="16">
        <f t="shared" si="39"/>
        <v>-8</v>
      </c>
      <c r="Y80" s="16">
        <f t="shared" si="40"/>
        <v>0</v>
      </c>
      <c r="Z80" s="16">
        <f t="shared" si="41"/>
        <v>-211</v>
      </c>
      <c r="AA80" s="16">
        <f t="shared" si="42"/>
        <v>0</v>
      </c>
      <c r="AB80" s="16">
        <f t="shared" si="43"/>
        <v>0</v>
      </c>
      <c r="AC80" s="16">
        <f t="shared" si="44"/>
        <v>-11.56</v>
      </c>
      <c r="AD80" s="16">
        <f t="shared" si="45"/>
        <v>0</v>
      </c>
      <c r="AE80" s="16">
        <f t="shared" si="46"/>
        <v>0</v>
      </c>
      <c r="AF80" s="16">
        <f t="shared" si="47"/>
        <v>-518.55999999999995</v>
      </c>
    </row>
    <row r="81" spans="1:32">
      <c r="A81" s="20" t="s">
        <v>141</v>
      </c>
      <c r="B81" s="17">
        <v>1604.5</v>
      </c>
      <c r="C81" s="17">
        <v>742.5</v>
      </c>
      <c r="D81" s="17">
        <v>0</v>
      </c>
      <c r="E81" s="17">
        <v>396</v>
      </c>
      <c r="F81" s="17">
        <v>99</v>
      </c>
      <c r="G81" s="17">
        <v>0</v>
      </c>
      <c r="H81" s="17">
        <v>0</v>
      </c>
      <c r="I81" s="17">
        <v>377.75</v>
      </c>
      <c r="J81" s="17">
        <v>315</v>
      </c>
      <c r="K81" s="17">
        <v>2268.5</v>
      </c>
      <c r="L81" s="17">
        <v>679.5</v>
      </c>
      <c r="M81" s="17">
        <v>425</v>
      </c>
      <c r="N81" s="17">
        <v>6907.75</v>
      </c>
      <c r="P81" s="15">
        <v>5</v>
      </c>
      <c r="Q81" s="14" t="s">
        <v>142</v>
      </c>
      <c r="T81" s="16">
        <f t="shared" si="35"/>
        <v>-1604.5</v>
      </c>
      <c r="U81" s="16">
        <f t="shared" si="36"/>
        <v>-742.5</v>
      </c>
      <c r="V81" s="16">
        <f t="shared" si="37"/>
        <v>0</v>
      </c>
      <c r="W81" s="16">
        <f t="shared" si="38"/>
        <v>-396</v>
      </c>
      <c r="X81" s="16">
        <f t="shared" si="39"/>
        <v>-99</v>
      </c>
      <c r="Y81" s="16">
        <f t="shared" si="40"/>
        <v>0</v>
      </c>
      <c r="Z81" s="16">
        <f t="shared" si="41"/>
        <v>0</v>
      </c>
      <c r="AA81" s="16">
        <f t="shared" si="42"/>
        <v>-377.75</v>
      </c>
      <c r="AB81" s="16">
        <f t="shared" si="43"/>
        <v>-315</v>
      </c>
      <c r="AC81" s="16">
        <f t="shared" si="44"/>
        <v>-2268.5</v>
      </c>
      <c r="AD81" s="16">
        <f t="shared" si="45"/>
        <v>-679.5</v>
      </c>
      <c r="AE81" s="16">
        <f t="shared" si="46"/>
        <v>-425</v>
      </c>
      <c r="AF81" s="16">
        <f t="shared" si="47"/>
        <v>-6907.75</v>
      </c>
    </row>
    <row r="82" spans="1:32">
      <c r="A82" s="20" t="s">
        <v>143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15</v>
      </c>
      <c r="L82" s="17">
        <v>0</v>
      </c>
      <c r="M82" s="17">
        <v>0</v>
      </c>
      <c r="N82" s="17">
        <v>15</v>
      </c>
      <c r="P82" s="15">
        <v>5</v>
      </c>
      <c r="Q82" s="14" t="s">
        <v>144</v>
      </c>
      <c r="T82" s="16">
        <f t="shared" si="35"/>
        <v>0</v>
      </c>
      <c r="U82" s="16">
        <f t="shared" si="36"/>
        <v>0</v>
      </c>
      <c r="V82" s="16">
        <f t="shared" si="37"/>
        <v>0</v>
      </c>
      <c r="W82" s="16">
        <f t="shared" si="38"/>
        <v>0</v>
      </c>
      <c r="X82" s="16">
        <f t="shared" si="39"/>
        <v>0</v>
      </c>
      <c r="Y82" s="16">
        <f t="shared" si="40"/>
        <v>0</v>
      </c>
      <c r="Z82" s="16">
        <f t="shared" si="41"/>
        <v>0</v>
      </c>
      <c r="AA82" s="16">
        <f t="shared" si="42"/>
        <v>0</v>
      </c>
      <c r="AB82" s="16">
        <f t="shared" si="43"/>
        <v>0</v>
      </c>
      <c r="AC82" s="16">
        <f t="shared" si="44"/>
        <v>-15</v>
      </c>
      <c r="AD82" s="16">
        <f t="shared" si="45"/>
        <v>0</v>
      </c>
      <c r="AE82" s="16">
        <f t="shared" si="46"/>
        <v>0</v>
      </c>
      <c r="AF82" s="16">
        <f t="shared" si="47"/>
        <v>-15</v>
      </c>
    </row>
    <row r="83" spans="1:32">
      <c r="A83" s="20" t="s">
        <v>145</v>
      </c>
      <c r="B83" s="17">
        <v>58.76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58.76</v>
      </c>
      <c r="P83" s="15">
        <v>5</v>
      </c>
      <c r="Q83" s="14" t="s">
        <v>146</v>
      </c>
      <c r="T83" s="16">
        <f t="shared" si="35"/>
        <v>-58.76</v>
      </c>
      <c r="U83" s="16">
        <f t="shared" si="36"/>
        <v>0</v>
      </c>
      <c r="V83" s="16">
        <f t="shared" si="37"/>
        <v>0</v>
      </c>
      <c r="W83" s="16">
        <f t="shared" si="38"/>
        <v>0</v>
      </c>
      <c r="X83" s="16">
        <f t="shared" si="39"/>
        <v>0</v>
      </c>
      <c r="Y83" s="16">
        <f t="shared" si="40"/>
        <v>0</v>
      </c>
      <c r="Z83" s="16">
        <f t="shared" si="41"/>
        <v>0</v>
      </c>
      <c r="AA83" s="16">
        <f t="shared" si="42"/>
        <v>0</v>
      </c>
      <c r="AB83" s="16">
        <f t="shared" si="43"/>
        <v>0</v>
      </c>
      <c r="AC83" s="16">
        <f t="shared" si="44"/>
        <v>0</v>
      </c>
      <c r="AD83" s="16">
        <f t="shared" si="45"/>
        <v>0</v>
      </c>
      <c r="AE83" s="16">
        <f t="shared" si="46"/>
        <v>0</v>
      </c>
      <c r="AF83" s="16">
        <f t="shared" si="47"/>
        <v>-58.76</v>
      </c>
    </row>
    <row r="84" spans="1:32">
      <c r="A84" s="20" t="s">
        <v>147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55</v>
      </c>
      <c r="N84" s="17">
        <v>55</v>
      </c>
      <c r="P84" s="15">
        <v>5</v>
      </c>
      <c r="Q84" s="14" t="s">
        <v>148</v>
      </c>
      <c r="T84" s="16">
        <f t="shared" si="35"/>
        <v>0</v>
      </c>
      <c r="U84" s="16">
        <f t="shared" si="36"/>
        <v>0</v>
      </c>
      <c r="V84" s="16">
        <f t="shared" si="37"/>
        <v>0</v>
      </c>
      <c r="W84" s="16">
        <f t="shared" si="38"/>
        <v>0</v>
      </c>
      <c r="X84" s="16">
        <f t="shared" si="39"/>
        <v>0</v>
      </c>
      <c r="Y84" s="16">
        <f t="shared" si="40"/>
        <v>0</v>
      </c>
      <c r="Z84" s="16">
        <f t="shared" si="41"/>
        <v>0</v>
      </c>
      <c r="AA84" s="16">
        <f t="shared" si="42"/>
        <v>0</v>
      </c>
      <c r="AB84" s="16">
        <f t="shared" si="43"/>
        <v>0</v>
      </c>
      <c r="AC84" s="16">
        <f t="shared" si="44"/>
        <v>0</v>
      </c>
      <c r="AD84" s="16">
        <f t="shared" si="45"/>
        <v>0</v>
      </c>
      <c r="AE84" s="16">
        <f t="shared" si="46"/>
        <v>-55</v>
      </c>
      <c r="AF84" s="16">
        <f t="shared" si="47"/>
        <v>-55</v>
      </c>
    </row>
    <row r="85" spans="1:32">
      <c r="A85" s="20" t="s">
        <v>149</v>
      </c>
      <c r="B85" s="17">
        <v>100</v>
      </c>
      <c r="C85" s="17">
        <v>8.26</v>
      </c>
      <c r="D85" s="17">
        <v>200</v>
      </c>
      <c r="E85" s="17">
        <v>460</v>
      </c>
      <c r="F85" s="17">
        <v>614.6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232.38</v>
      </c>
      <c r="M85" s="17">
        <v>0</v>
      </c>
      <c r="N85" s="17">
        <v>1615.24</v>
      </c>
      <c r="P85" s="15">
        <v>5</v>
      </c>
      <c r="Q85" s="14" t="s">
        <v>150</v>
      </c>
      <c r="T85" s="16">
        <f t="shared" si="35"/>
        <v>-100</v>
      </c>
      <c r="U85" s="16">
        <f t="shared" si="36"/>
        <v>-8.26</v>
      </c>
      <c r="V85" s="16">
        <f t="shared" si="37"/>
        <v>-200</v>
      </c>
      <c r="W85" s="16">
        <f t="shared" si="38"/>
        <v>-460</v>
      </c>
      <c r="X85" s="16">
        <f t="shared" si="39"/>
        <v>-614.6</v>
      </c>
      <c r="Y85" s="16">
        <f t="shared" si="40"/>
        <v>0</v>
      </c>
      <c r="Z85" s="16">
        <f t="shared" si="41"/>
        <v>0</v>
      </c>
      <c r="AA85" s="16">
        <f t="shared" si="42"/>
        <v>0</v>
      </c>
      <c r="AB85" s="16">
        <f t="shared" si="43"/>
        <v>0</v>
      </c>
      <c r="AC85" s="16">
        <f t="shared" si="44"/>
        <v>0</v>
      </c>
      <c r="AD85" s="16">
        <f t="shared" si="45"/>
        <v>-232.38</v>
      </c>
      <c r="AE85" s="16">
        <f t="shared" si="46"/>
        <v>0</v>
      </c>
      <c r="AF85" s="16">
        <f t="shared" si="47"/>
        <v>-1615.24</v>
      </c>
    </row>
    <row r="86" spans="1:32">
      <c r="A86" s="20" t="s">
        <v>151</v>
      </c>
      <c r="B86" s="17">
        <v>95.25</v>
      </c>
      <c r="C86" s="17">
        <v>645.96</v>
      </c>
      <c r="D86" s="17">
        <v>162.21</v>
      </c>
      <c r="E86" s="17">
        <v>97.49</v>
      </c>
      <c r="F86" s="17">
        <v>96.85</v>
      </c>
      <c r="G86" s="17">
        <v>8.75</v>
      </c>
      <c r="H86" s="17">
        <v>0</v>
      </c>
      <c r="I86" s="17">
        <v>62.32</v>
      </c>
      <c r="J86" s="17">
        <v>0</v>
      </c>
      <c r="K86" s="17">
        <v>0</v>
      </c>
      <c r="L86" s="17">
        <v>55.99</v>
      </c>
      <c r="M86" s="17">
        <v>0</v>
      </c>
      <c r="N86" s="17">
        <v>1224.82</v>
      </c>
      <c r="P86" s="15">
        <v>5</v>
      </c>
      <c r="Q86" s="14" t="s">
        <v>152</v>
      </c>
      <c r="T86" s="16">
        <f t="shared" si="35"/>
        <v>-95.25</v>
      </c>
      <c r="U86" s="16">
        <f t="shared" si="36"/>
        <v>-645.96</v>
      </c>
      <c r="V86" s="16">
        <f t="shared" si="37"/>
        <v>-162.21</v>
      </c>
      <c r="W86" s="16">
        <f t="shared" si="38"/>
        <v>-97.49</v>
      </c>
      <c r="X86" s="16">
        <f t="shared" si="39"/>
        <v>-96.85</v>
      </c>
      <c r="Y86" s="16">
        <f t="shared" si="40"/>
        <v>-8.75</v>
      </c>
      <c r="Z86" s="16">
        <f t="shared" si="41"/>
        <v>0</v>
      </c>
      <c r="AA86" s="16">
        <f t="shared" si="42"/>
        <v>-62.32</v>
      </c>
      <c r="AB86" s="16">
        <f t="shared" si="43"/>
        <v>0</v>
      </c>
      <c r="AC86" s="16">
        <f t="shared" si="44"/>
        <v>0</v>
      </c>
      <c r="AD86" s="16">
        <f t="shared" si="45"/>
        <v>-55.99</v>
      </c>
      <c r="AE86" s="16">
        <f t="shared" si="46"/>
        <v>0</v>
      </c>
      <c r="AF86" s="16">
        <f t="shared" si="47"/>
        <v>-1224.82</v>
      </c>
    </row>
    <row r="87" spans="1:32">
      <c r="A87" s="20" t="s">
        <v>153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7.56</v>
      </c>
      <c r="H87" s="17">
        <v>203.5</v>
      </c>
      <c r="I87" s="17">
        <v>0</v>
      </c>
      <c r="J87" s="17">
        <v>8.5</v>
      </c>
      <c r="K87" s="17">
        <v>0</v>
      </c>
      <c r="L87" s="17">
        <v>0</v>
      </c>
      <c r="M87" s="17">
        <v>0</v>
      </c>
      <c r="N87" s="17">
        <v>219.56</v>
      </c>
      <c r="P87" s="15">
        <v>5</v>
      </c>
      <c r="Q87" s="14" t="s">
        <v>154</v>
      </c>
      <c r="T87" s="16">
        <f t="shared" si="35"/>
        <v>0</v>
      </c>
      <c r="U87" s="16">
        <f t="shared" si="36"/>
        <v>0</v>
      </c>
      <c r="V87" s="16">
        <f t="shared" si="37"/>
        <v>0</v>
      </c>
      <c r="W87" s="16">
        <f t="shared" si="38"/>
        <v>0</v>
      </c>
      <c r="X87" s="16">
        <f t="shared" si="39"/>
        <v>0</v>
      </c>
      <c r="Y87" s="16">
        <f t="shared" si="40"/>
        <v>-7.56</v>
      </c>
      <c r="Z87" s="16">
        <f t="shared" si="41"/>
        <v>-203.5</v>
      </c>
      <c r="AA87" s="16">
        <f t="shared" si="42"/>
        <v>0</v>
      </c>
      <c r="AB87" s="16">
        <f t="shared" si="43"/>
        <v>-8.5</v>
      </c>
      <c r="AC87" s="16">
        <f t="shared" si="44"/>
        <v>0</v>
      </c>
      <c r="AD87" s="16">
        <f t="shared" si="45"/>
        <v>0</v>
      </c>
      <c r="AE87" s="16">
        <f t="shared" si="46"/>
        <v>0</v>
      </c>
      <c r="AF87" s="16">
        <f t="shared" si="47"/>
        <v>-219.56</v>
      </c>
    </row>
    <row r="88" spans="1:32">
      <c r="A88" s="20" t="s">
        <v>155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150</v>
      </c>
      <c r="H88" s="17">
        <v>0</v>
      </c>
      <c r="I88" s="17">
        <v>0</v>
      </c>
      <c r="J88" s="17">
        <v>63</v>
      </c>
      <c r="K88" s="17">
        <v>88.77</v>
      </c>
      <c r="L88" s="17">
        <v>0</v>
      </c>
      <c r="M88" s="17">
        <v>0</v>
      </c>
      <c r="N88" s="17">
        <v>301.77</v>
      </c>
      <c r="P88" s="15">
        <v>5</v>
      </c>
      <c r="Q88" s="14" t="s">
        <v>156</v>
      </c>
      <c r="T88" s="16">
        <f t="shared" si="35"/>
        <v>0</v>
      </c>
      <c r="U88" s="16">
        <f t="shared" si="36"/>
        <v>0</v>
      </c>
      <c r="V88" s="16">
        <f t="shared" si="37"/>
        <v>0</v>
      </c>
      <c r="W88" s="16">
        <f t="shared" si="38"/>
        <v>0</v>
      </c>
      <c r="X88" s="16">
        <f t="shared" si="39"/>
        <v>0</v>
      </c>
      <c r="Y88" s="16">
        <f t="shared" si="40"/>
        <v>-150</v>
      </c>
      <c r="Z88" s="16">
        <f t="shared" si="41"/>
        <v>0</v>
      </c>
      <c r="AA88" s="16">
        <f t="shared" si="42"/>
        <v>0</v>
      </c>
      <c r="AB88" s="16">
        <f t="shared" si="43"/>
        <v>-63</v>
      </c>
      <c r="AC88" s="16">
        <f t="shared" si="44"/>
        <v>-88.77</v>
      </c>
      <c r="AD88" s="16">
        <f t="shared" si="45"/>
        <v>0</v>
      </c>
      <c r="AE88" s="16">
        <f t="shared" si="46"/>
        <v>0</v>
      </c>
      <c r="AF88" s="16">
        <f t="shared" si="47"/>
        <v>-301.77</v>
      </c>
    </row>
    <row r="89" spans="1:32">
      <c r="A89" s="20" t="s">
        <v>157</v>
      </c>
      <c r="B89" s="17">
        <v>2035.96</v>
      </c>
      <c r="C89" s="17">
        <v>1936.08</v>
      </c>
      <c r="D89" s="17">
        <v>200</v>
      </c>
      <c r="E89" s="17">
        <v>989.14</v>
      </c>
      <c r="F89" s="17">
        <v>370</v>
      </c>
      <c r="G89" s="17">
        <v>625</v>
      </c>
      <c r="H89" s="17">
        <v>845.63</v>
      </c>
      <c r="I89" s="17">
        <v>355</v>
      </c>
      <c r="J89" s="17">
        <v>1136.1099999999999</v>
      </c>
      <c r="K89" s="17">
        <v>621</v>
      </c>
      <c r="L89" s="17">
        <v>271.75</v>
      </c>
      <c r="M89" s="17">
        <v>569.32000000000005</v>
      </c>
      <c r="N89" s="17">
        <v>9954.99</v>
      </c>
      <c r="P89" s="15">
        <v>5</v>
      </c>
      <c r="Q89" s="14" t="s">
        <v>158</v>
      </c>
      <c r="T89" s="16">
        <f t="shared" si="35"/>
        <v>-2035.96</v>
      </c>
      <c r="U89" s="16">
        <f t="shared" si="36"/>
        <v>-1936.08</v>
      </c>
      <c r="V89" s="16">
        <f t="shared" si="37"/>
        <v>-200</v>
      </c>
      <c r="W89" s="16">
        <f t="shared" si="38"/>
        <v>-989.14</v>
      </c>
      <c r="X89" s="16">
        <f t="shared" si="39"/>
        <v>-370</v>
      </c>
      <c r="Y89" s="16">
        <f t="shared" si="40"/>
        <v>-625</v>
      </c>
      <c r="Z89" s="16">
        <f t="shared" si="41"/>
        <v>-845.63</v>
      </c>
      <c r="AA89" s="16">
        <f t="shared" si="42"/>
        <v>-355</v>
      </c>
      <c r="AB89" s="16">
        <f t="shared" si="43"/>
        <v>-1136.1099999999999</v>
      </c>
      <c r="AC89" s="16">
        <f t="shared" si="44"/>
        <v>-621</v>
      </c>
      <c r="AD89" s="16">
        <f t="shared" si="45"/>
        <v>-271.75</v>
      </c>
      <c r="AE89" s="16">
        <f t="shared" si="46"/>
        <v>-569.32000000000005</v>
      </c>
      <c r="AF89" s="16">
        <f t="shared" si="47"/>
        <v>-9954.99</v>
      </c>
    </row>
    <row r="90" spans="1:32">
      <c r="A90" s="20" t="s">
        <v>159</v>
      </c>
      <c r="B90" s="17">
        <v>0</v>
      </c>
      <c r="C90" s="17">
        <v>0</v>
      </c>
      <c r="D90" s="17">
        <v>0</v>
      </c>
      <c r="E90" s="17">
        <v>-730</v>
      </c>
      <c r="F90" s="17">
        <v>0</v>
      </c>
      <c r="G90" s="17">
        <v>0</v>
      </c>
      <c r="H90" s="17">
        <v>862.5</v>
      </c>
      <c r="I90" s="17">
        <v>0</v>
      </c>
      <c r="J90" s="17">
        <v>1152.5</v>
      </c>
      <c r="K90" s="17">
        <v>0</v>
      </c>
      <c r="L90" s="17">
        <v>0</v>
      </c>
      <c r="M90" s="17">
        <v>0</v>
      </c>
      <c r="N90" s="17">
        <v>1285</v>
      </c>
      <c r="P90" s="15">
        <v>5</v>
      </c>
      <c r="Q90" s="14" t="s">
        <v>160</v>
      </c>
      <c r="T90" s="16">
        <f t="shared" si="35"/>
        <v>0</v>
      </c>
      <c r="U90" s="16">
        <f t="shared" si="36"/>
        <v>0</v>
      </c>
      <c r="V90" s="16">
        <f t="shared" si="37"/>
        <v>0</v>
      </c>
      <c r="W90" s="16">
        <f t="shared" si="38"/>
        <v>730</v>
      </c>
      <c r="X90" s="16">
        <f t="shared" si="39"/>
        <v>0</v>
      </c>
      <c r="Y90" s="16">
        <f t="shared" si="40"/>
        <v>0</v>
      </c>
      <c r="Z90" s="16">
        <f t="shared" si="41"/>
        <v>-862.5</v>
      </c>
      <c r="AA90" s="16">
        <f t="shared" si="42"/>
        <v>0</v>
      </c>
      <c r="AB90" s="16">
        <f t="shared" si="43"/>
        <v>-1152.5</v>
      </c>
      <c r="AC90" s="16">
        <f t="shared" si="44"/>
        <v>0</v>
      </c>
      <c r="AD90" s="16">
        <f t="shared" si="45"/>
        <v>0</v>
      </c>
      <c r="AE90" s="16">
        <f t="shared" si="46"/>
        <v>0</v>
      </c>
      <c r="AF90" s="16">
        <f t="shared" si="47"/>
        <v>-1285</v>
      </c>
    </row>
    <row r="91" spans="1:32">
      <c r="A91" s="12" t="s">
        <v>161</v>
      </c>
      <c r="B91" s="11">
        <f>IF(5 = P91, T91 * -1, T91)</f>
        <v>4252.08</v>
      </c>
      <c r="C91" s="11">
        <f>IF(5 = P91, U91 * -1, U91)</f>
        <v>3612.8</v>
      </c>
      <c r="D91" s="11">
        <f>IF(5 = P91, V91 * -1, V91)</f>
        <v>562.21</v>
      </c>
      <c r="E91" s="11">
        <f>IF(5 = P91, W91 * -1, W91)</f>
        <v>1220.6300000000001</v>
      </c>
      <c r="F91" s="11">
        <f>IF(5 = P91, X91 * -1, X91)</f>
        <v>1188.45</v>
      </c>
      <c r="G91" s="11">
        <f>IF(5 = P91, Y91 * -1, Y91)</f>
        <v>816.31</v>
      </c>
      <c r="H91" s="11">
        <f>IF(5 = P91, Z91 * -1, Z91)</f>
        <v>2097.63</v>
      </c>
      <c r="I91" s="11">
        <f>IF(5 = P91, AA91 * -1, AA91)</f>
        <v>795.06999999999994</v>
      </c>
      <c r="J91" s="11">
        <f>IF(5 = P91, AB91 * -1, AB91)</f>
        <v>2675.1099999999997</v>
      </c>
      <c r="K91" s="11">
        <f>IF(5 = P91, AC91 * -1, AC91)</f>
        <v>3497.21</v>
      </c>
      <c r="L91" s="11">
        <f>IF(5 = P91, AD91 * -1, AD91)</f>
        <v>1734.0000000000002</v>
      </c>
      <c r="M91" s="11">
        <f>IF(5 = P91, AE91 * -1, AE91)</f>
        <v>1049.3200000000002</v>
      </c>
      <c r="N91" s="11">
        <f>IF(5 = P91, AF91 * -1, AF91)</f>
        <v>23500.82</v>
      </c>
      <c r="P91" s="9">
        <v>5</v>
      </c>
      <c r="Q91" s="8" t="str">
        <f>Q90</f>
        <v>Blue Haus</v>
      </c>
      <c r="R91" s="8">
        <f>R90</f>
        <v>0</v>
      </c>
      <c r="S91" s="9">
        <f>S90</f>
        <v>0</v>
      </c>
      <c r="T91" s="10">
        <f t="shared" ref="T91:AF91" si="48">SUM(T78:T90)</f>
        <v>-4252.08</v>
      </c>
      <c r="U91" s="10">
        <f t="shared" si="48"/>
        <v>-3612.8</v>
      </c>
      <c r="V91" s="10">
        <f t="shared" si="48"/>
        <v>-562.21</v>
      </c>
      <c r="W91" s="10">
        <f t="shared" si="48"/>
        <v>-1220.6300000000001</v>
      </c>
      <c r="X91" s="10">
        <f t="shared" si="48"/>
        <v>-1188.45</v>
      </c>
      <c r="Y91" s="10">
        <f t="shared" si="48"/>
        <v>-816.31</v>
      </c>
      <c r="Z91" s="10">
        <f t="shared" si="48"/>
        <v>-2097.63</v>
      </c>
      <c r="AA91" s="10">
        <f t="shared" si="48"/>
        <v>-795.06999999999994</v>
      </c>
      <c r="AB91" s="10">
        <f t="shared" si="48"/>
        <v>-2675.1099999999997</v>
      </c>
      <c r="AC91" s="10">
        <f t="shared" si="48"/>
        <v>-3497.21</v>
      </c>
      <c r="AD91" s="10">
        <f t="shared" si="48"/>
        <v>-1734.0000000000002</v>
      </c>
      <c r="AE91" s="10">
        <f t="shared" si="48"/>
        <v>-1049.3200000000002</v>
      </c>
      <c r="AF91" s="10">
        <f t="shared" si="48"/>
        <v>-23500.82</v>
      </c>
    </row>
    <row r="93" spans="1:32">
      <c r="A93" s="18" t="s">
        <v>162</v>
      </c>
    </row>
    <row r="94" spans="1:32">
      <c r="A94" s="20" t="s">
        <v>163</v>
      </c>
      <c r="B94" s="17">
        <v>225</v>
      </c>
      <c r="C94" s="17">
        <v>0</v>
      </c>
      <c r="D94" s="17">
        <v>0</v>
      </c>
      <c r="E94" s="17">
        <v>338.75</v>
      </c>
      <c r="F94" s="17">
        <v>137.5</v>
      </c>
      <c r="G94" s="17">
        <v>0</v>
      </c>
      <c r="H94" s="17">
        <v>0</v>
      </c>
      <c r="I94" s="17">
        <v>0</v>
      </c>
      <c r="J94" s="17">
        <v>0</v>
      </c>
      <c r="K94" s="17">
        <v>65</v>
      </c>
      <c r="L94" s="17">
        <v>3525</v>
      </c>
      <c r="M94" s="17">
        <v>0</v>
      </c>
      <c r="N94" s="17">
        <v>4291.25</v>
      </c>
      <c r="P94" s="15">
        <v>5</v>
      </c>
      <c r="Q94" s="14" t="s">
        <v>164</v>
      </c>
      <c r="T94" s="16">
        <f t="shared" ref="T94:T99" si="49">IF(5 = P94, B94 * -1, B94)</f>
        <v>-225</v>
      </c>
      <c r="U94" s="16">
        <f t="shared" ref="U94:U99" si="50">IF(5 = P94, C94 * -1, C94)</f>
        <v>0</v>
      </c>
      <c r="V94" s="16">
        <f t="shared" ref="V94:V99" si="51">IF(5 = P94, D94 * -1, D94)</f>
        <v>0</v>
      </c>
      <c r="W94" s="16">
        <f t="shared" ref="W94:W99" si="52">IF(5 = P94, E94 * -1, E94)</f>
        <v>-338.75</v>
      </c>
      <c r="X94" s="16">
        <f t="shared" ref="X94:X99" si="53">IF(5 = P94, F94 * -1, F94)</f>
        <v>-137.5</v>
      </c>
      <c r="Y94" s="16">
        <f t="shared" ref="Y94:Y99" si="54">IF(5 = P94, G94 * -1, G94)</f>
        <v>0</v>
      </c>
      <c r="Z94" s="16">
        <f t="shared" ref="Z94:Z99" si="55">IF(5 = P94, H94 * -1, H94)</f>
        <v>0</v>
      </c>
      <c r="AA94" s="16">
        <f t="shared" ref="AA94:AA99" si="56">IF(5 = P94, I94 * -1, I94)</f>
        <v>0</v>
      </c>
      <c r="AB94" s="16">
        <f t="shared" ref="AB94:AB99" si="57">IF(5 = P94, J94 * -1, J94)</f>
        <v>0</v>
      </c>
      <c r="AC94" s="16">
        <f t="shared" ref="AC94:AC99" si="58">IF(5 = P94, K94 * -1, K94)</f>
        <v>-65</v>
      </c>
      <c r="AD94" s="16">
        <f t="shared" ref="AD94:AD99" si="59">IF(5 = P94, L94 * -1, L94)</f>
        <v>-3525</v>
      </c>
      <c r="AE94" s="16">
        <f t="shared" ref="AE94:AE99" si="60">IF(5 = P94, M94 * -1, M94)</f>
        <v>0</v>
      </c>
      <c r="AF94" s="16">
        <f t="shared" ref="AF94:AF99" si="61">IF(5 = P94, N94 * -1, N94)</f>
        <v>-4291.25</v>
      </c>
    </row>
    <row r="95" spans="1:32">
      <c r="A95" s="20" t="s">
        <v>165</v>
      </c>
      <c r="B95" s="17">
        <v>0</v>
      </c>
      <c r="C95" s="17">
        <v>50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555.63</v>
      </c>
      <c r="L95" s="17">
        <v>0</v>
      </c>
      <c r="M95" s="17">
        <v>0</v>
      </c>
      <c r="N95" s="17">
        <v>605.63</v>
      </c>
      <c r="P95" s="15">
        <v>5</v>
      </c>
      <c r="Q95" s="14" t="s">
        <v>166</v>
      </c>
      <c r="T95" s="16">
        <f t="shared" si="49"/>
        <v>0</v>
      </c>
      <c r="U95" s="16">
        <f t="shared" si="50"/>
        <v>-50</v>
      </c>
      <c r="V95" s="16">
        <f t="shared" si="51"/>
        <v>0</v>
      </c>
      <c r="W95" s="16">
        <f t="shared" si="52"/>
        <v>0</v>
      </c>
      <c r="X95" s="16">
        <f t="shared" si="53"/>
        <v>0</v>
      </c>
      <c r="Y95" s="16">
        <f t="shared" si="54"/>
        <v>0</v>
      </c>
      <c r="Z95" s="16">
        <f t="shared" si="55"/>
        <v>0</v>
      </c>
      <c r="AA95" s="16">
        <f t="shared" si="56"/>
        <v>0</v>
      </c>
      <c r="AB95" s="16">
        <f t="shared" si="57"/>
        <v>0</v>
      </c>
      <c r="AC95" s="16">
        <f t="shared" si="58"/>
        <v>-555.63</v>
      </c>
      <c r="AD95" s="16">
        <f t="shared" si="59"/>
        <v>0</v>
      </c>
      <c r="AE95" s="16">
        <f t="shared" si="60"/>
        <v>0</v>
      </c>
      <c r="AF95" s="16">
        <f t="shared" si="61"/>
        <v>-605.63</v>
      </c>
    </row>
    <row r="96" spans="1:32">
      <c r="A96" s="20" t="s">
        <v>167</v>
      </c>
      <c r="B96" s="17">
        <v>0</v>
      </c>
      <c r="C96" s="17">
        <v>0</v>
      </c>
      <c r="D96" s="17">
        <v>0</v>
      </c>
      <c r="E96" s="17">
        <v>62.5</v>
      </c>
      <c r="F96" s="17">
        <v>0</v>
      </c>
      <c r="G96" s="17">
        <v>100</v>
      </c>
      <c r="H96" s="17">
        <v>225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387.5</v>
      </c>
      <c r="P96" s="15">
        <v>5</v>
      </c>
      <c r="Q96" s="14" t="s">
        <v>168</v>
      </c>
      <c r="T96" s="16">
        <f t="shared" si="49"/>
        <v>0</v>
      </c>
      <c r="U96" s="16">
        <f t="shared" si="50"/>
        <v>0</v>
      </c>
      <c r="V96" s="16">
        <f t="shared" si="51"/>
        <v>0</v>
      </c>
      <c r="W96" s="16">
        <f t="shared" si="52"/>
        <v>-62.5</v>
      </c>
      <c r="X96" s="16">
        <f t="shared" si="53"/>
        <v>0</v>
      </c>
      <c r="Y96" s="16">
        <f t="shared" si="54"/>
        <v>-100</v>
      </c>
      <c r="Z96" s="16">
        <f t="shared" si="55"/>
        <v>-225</v>
      </c>
      <c r="AA96" s="16">
        <f t="shared" si="56"/>
        <v>0</v>
      </c>
      <c r="AB96" s="16">
        <f t="shared" si="57"/>
        <v>0</v>
      </c>
      <c r="AC96" s="16">
        <f t="shared" si="58"/>
        <v>0</v>
      </c>
      <c r="AD96" s="16">
        <f t="shared" si="59"/>
        <v>0</v>
      </c>
      <c r="AE96" s="16">
        <f t="shared" si="60"/>
        <v>0</v>
      </c>
      <c r="AF96" s="16">
        <f t="shared" si="61"/>
        <v>-387.5</v>
      </c>
    </row>
    <row r="97" spans="1:32">
      <c r="A97" s="20" t="s">
        <v>169</v>
      </c>
      <c r="B97" s="17">
        <v>0</v>
      </c>
      <c r="C97" s="17">
        <v>200</v>
      </c>
      <c r="D97" s="17">
        <v>448.88</v>
      </c>
      <c r="E97" s="17">
        <v>0</v>
      </c>
      <c r="F97" s="17">
        <v>100</v>
      </c>
      <c r="G97" s="17">
        <v>0</v>
      </c>
      <c r="H97" s="17">
        <v>50</v>
      </c>
      <c r="I97" s="17">
        <v>0</v>
      </c>
      <c r="J97" s="17">
        <v>0</v>
      </c>
      <c r="K97" s="17">
        <v>0</v>
      </c>
      <c r="L97" s="17">
        <v>1716.25</v>
      </c>
      <c r="M97" s="17">
        <v>0</v>
      </c>
      <c r="N97" s="17">
        <v>2515.13</v>
      </c>
      <c r="P97" s="15">
        <v>5</v>
      </c>
      <c r="Q97" s="14" t="s">
        <v>170</v>
      </c>
      <c r="T97" s="16">
        <f t="shared" si="49"/>
        <v>0</v>
      </c>
      <c r="U97" s="16">
        <f t="shared" si="50"/>
        <v>-200</v>
      </c>
      <c r="V97" s="16">
        <f t="shared" si="51"/>
        <v>-448.88</v>
      </c>
      <c r="W97" s="16">
        <f t="shared" si="52"/>
        <v>0</v>
      </c>
      <c r="X97" s="16">
        <f t="shared" si="53"/>
        <v>-100</v>
      </c>
      <c r="Y97" s="16">
        <f t="shared" si="54"/>
        <v>0</v>
      </c>
      <c r="Z97" s="16">
        <f t="shared" si="55"/>
        <v>-50</v>
      </c>
      <c r="AA97" s="16">
        <f t="shared" si="56"/>
        <v>0</v>
      </c>
      <c r="AB97" s="16">
        <f t="shared" si="57"/>
        <v>0</v>
      </c>
      <c r="AC97" s="16">
        <f t="shared" si="58"/>
        <v>0</v>
      </c>
      <c r="AD97" s="16">
        <f t="shared" si="59"/>
        <v>-1716.25</v>
      </c>
      <c r="AE97" s="16">
        <f t="shared" si="60"/>
        <v>0</v>
      </c>
      <c r="AF97" s="16">
        <f t="shared" si="61"/>
        <v>-2515.13</v>
      </c>
    </row>
    <row r="98" spans="1:32">
      <c r="A98" s="20" t="s">
        <v>171</v>
      </c>
      <c r="B98" s="17">
        <v>0</v>
      </c>
      <c r="C98" s="17">
        <v>722.99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1227.9000000000001</v>
      </c>
      <c r="M98" s="17">
        <v>0</v>
      </c>
      <c r="N98" s="17">
        <v>1950.89</v>
      </c>
      <c r="P98" s="15">
        <v>5</v>
      </c>
      <c r="Q98" s="14" t="s">
        <v>172</v>
      </c>
      <c r="T98" s="16">
        <f t="shared" si="49"/>
        <v>0</v>
      </c>
      <c r="U98" s="16">
        <f t="shared" si="50"/>
        <v>-722.99</v>
      </c>
      <c r="V98" s="16">
        <f t="shared" si="51"/>
        <v>0</v>
      </c>
      <c r="W98" s="16">
        <f t="shared" si="52"/>
        <v>0</v>
      </c>
      <c r="X98" s="16">
        <f t="shared" si="53"/>
        <v>0</v>
      </c>
      <c r="Y98" s="16">
        <f t="shared" si="54"/>
        <v>0</v>
      </c>
      <c r="Z98" s="16">
        <f t="shared" si="55"/>
        <v>0</v>
      </c>
      <c r="AA98" s="16">
        <f t="shared" si="56"/>
        <v>0</v>
      </c>
      <c r="AB98" s="16">
        <f t="shared" si="57"/>
        <v>0</v>
      </c>
      <c r="AC98" s="16">
        <f t="shared" si="58"/>
        <v>0</v>
      </c>
      <c r="AD98" s="16">
        <f t="shared" si="59"/>
        <v>-1227.9000000000001</v>
      </c>
      <c r="AE98" s="16">
        <f t="shared" si="60"/>
        <v>0</v>
      </c>
      <c r="AF98" s="16">
        <f t="shared" si="61"/>
        <v>-1950.89</v>
      </c>
    </row>
    <row r="99" spans="1:32">
      <c r="A99" s="20" t="s">
        <v>173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13475</v>
      </c>
      <c r="M99" s="17">
        <v>0</v>
      </c>
      <c r="N99" s="17">
        <v>13475</v>
      </c>
      <c r="P99" s="15">
        <v>5</v>
      </c>
      <c r="Q99" s="14" t="s">
        <v>174</v>
      </c>
      <c r="T99" s="16">
        <f t="shared" si="49"/>
        <v>0</v>
      </c>
      <c r="U99" s="16">
        <f t="shared" si="50"/>
        <v>0</v>
      </c>
      <c r="V99" s="16">
        <f t="shared" si="51"/>
        <v>0</v>
      </c>
      <c r="W99" s="16">
        <f t="shared" si="52"/>
        <v>0</v>
      </c>
      <c r="X99" s="16">
        <f t="shared" si="53"/>
        <v>0</v>
      </c>
      <c r="Y99" s="16">
        <f t="shared" si="54"/>
        <v>0</v>
      </c>
      <c r="Z99" s="16">
        <f t="shared" si="55"/>
        <v>0</v>
      </c>
      <c r="AA99" s="16">
        <f t="shared" si="56"/>
        <v>0</v>
      </c>
      <c r="AB99" s="16">
        <f t="shared" si="57"/>
        <v>0</v>
      </c>
      <c r="AC99" s="16">
        <f t="shared" si="58"/>
        <v>0</v>
      </c>
      <c r="AD99" s="16">
        <f t="shared" si="59"/>
        <v>-13475</v>
      </c>
      <c r="AE99" s="16">
        <f t="shared" si="60"/>
        <v>0</v>
      </c>
      <c r="AF99" s="16">
        <f t="shared" si="61"/>
        <v>-13475</v>
      </c>
    </row>
    <row r="100" spans="1:32">
      <c r="A100" s="12" t="s">
        <v>175</v>
      </c>
      <c r="B100" s="11">
        <f>IF(5 = P100, T100 * -1, T100)</f>
        <v>225</v>
      </c>
      <c r="C100" s="11">
        <f>IF(5 = P100, U100 * -1, U100)</f>
        <v>972.99</v>
      </c>
      <c r="D100" s="11">
        <f>IF(5 = P100, V100 * -1, V100)</f>
        <v>448.88</v>
      </c>
      <c r="E100" s="11">
        <f>IF(5 = P100, W100 * -1, W100)</f>
        <v>401.25</v>
      </c>
      <c r="F100" s="11">
        <f>IF(5 = P100, X100 * -1, X100)</f>
        <v>237.5</v>
      </c>
      <c r="G100" s="11">
        <f>IF(5 = P100, Y100 * -1, Y100)</f>
        <v>100</v>
      </c>
      <c r="H100" s="11">
        <f>IF(5 = P100, Z100 * -1, Z100)</f>
        <v>275</v>
      </c>
      <c r="I100" s="11">
        <f>IF(5 = P100, AA100 * -1, AA100)</f>
        <v>0</v>
      </c>
      <c r="J100" s="11">
        <f>IF(5 = P100, AB100 * -1, AB100)</f>
        <v>0</v>
      </c>
      <c r="K100" s="11">
        <f>IF(5 = P100, AC100 * -1, AC100)</f>
        <v>620.63</v>
      </c>
      <c r="L100" s="11">
        <f>IF(5 = P100, AD100 * -1, AD100)</f>
        <v>19944.150000000001</v>
      </c>
      <c r="M100" s="11">
        <f>IF(5 = P100, AE100 * -1, AE100)</f>
        <v>0</v>
      </c>
      <c r="N100" s="11">
        <f>IF(5 = P100, AF100 * -1, AF100)</f>
        <v>23225.4</v>
      </c>
      <c r="P100" s="9">
        <v>5</v>
      </c>
      <c r="Q100" s="8" t="str">
        <f>Q99</f>
        <v>Blue Haus</v>
      </c>
      <c r="R100" s="8">
        <f>R99</f>
        <v>0</v>
      </c>
      <c r="S100" s="9">
        <f>S99</f>
        <v>0</v>
      </c>
      <c r="T100" s="10">
        <f t="shared" ref="T100:AF100" si="62">SUM(T94:T99)</f>
        <v>-225</v>
      </c>
      <c r="U100" s="10">
        <f t="shared" si="62"/>
        <v>-972.99</v>
      </c>
      <c r="V100" s="10">
        <f t="shared" si="62"/>
        <v>-448.88</v>
      </c>
      <c r="W100" s="10">
        <f t="shared" si="62"/>
        <v>-401.25</v>
      </c>
      <c r="X100" s="10">
        <f t="shared" si="62"/>
        <v>-237.5</v>
      </c>
      <c r="Y100" s="10">
        <f t="shared" si="62"/>
        <v>-100</v>
      </c>
      <c r="Z100" s="10">
        <f t="shared" si="62"/>
        <v>-275</v>
      </c>
      <c r="AA100" s="10">
        <f t="shared" si="62"/>
        <v>0</v>
      </c>
      <c r="AB100" s="10">
        <f t="shared" si="62"/>
        <v>0</v>
      </c>
      <c r="AC100" s="10">
        <f t="shared" si="62"/>
        <v>-620.63</v>
      </c>
      <c r="AD100" s="10">
        <f t="shared" si="62"/>
        <v>-19944.150000000001</v>
      </c>
      <c r="AE100" s="10">
        <f t="shared" si="62"/>
        <v>0</v>
      </c>
      <c r="AF100" s="10">
        <f t="shared" si="62"/>
        <v>-23225.4</v>
      </c>
    </row>
    <row r="102" spans="1:32">
      <c r="A102" s="18" t="s">
        <v>176</v>
      </c>
    </row>
    <row r="103" spans="1:32">
      <c r="A103" s="20" t="s">
        <v>177</v>
      </c>
      <c r="B103" s="17">
        <v>1500</v>
      </c>
      <c r="C103" s="17">
        <v>2100</v>
      </c>
      <c r="D103" s="17">
        <v>2100</v>
      </c>
      <c r="E103" s="17">
        <v>2100</v>
      </c>
      <c r="F103" s="17">
        <v>2100</v>
      </c>
      <c r="G103" s="17">
        <v>2100</v>
      </c>
      <c r="H103" s="17">
        <v>2100</v>
      </c>
      <c r="I103" s="17">
        <v>2100</v>
      </c>
      <c r="J103" s="17">
        <v>2100</v>
      </c>
      <c r="K103" s="17">
        <v>2100</v>
      </c>
      <c r="L103" s="17">
        <v>2100</v>
      </c>
      <c r="M103" s="17">
        <v>2243.5500000000002</v>
      </c>
      <c r="N103" s="17">
        <v>24743.55</v>
      </c>
      <c r="P103" s="15">
        <v>5</v>
      </c>
      <c r="Q103" s="14" t="s">
        <v>178</v>
      </c>
      <c r="T103" s="16">
        <f>IF(5 = P103, B103 * -1, B103)</f>
        <v>-1500</v>
      </c>
      <c r="U103" s="16">
        <f>IF(5 = P103, C103 * -1, C103)</f>
        <v>-2100</v>
      </c>
      <c r="V103" s="16">
        <f>IF(5 = P103, D103 * -1, D103)</f>
        <v>-2100</v>
      </c>
      <c r="W103" s="16">
        <f>IF(5 = P103, E103 * -1, E103)</f>
        <v>-2100</v>
      </c>
      <c r="X103" s="16">
        <f>IF(5 = P103, F103 * -1, F103)</f>
        <v>-2100</v>
      </c>
      <c r="Y103" s="16">
        <f>IF(5 = P103, G103 * -1, G103)</f>
        <v>-2100</v>
      </c>
      <c r="Z103" s="16">
        <f>IF(5 = P103, H103 * -1, H103)</f>
        <v>-2100</v>
      </c>
      <c r="AA103" s="16">
        <f>IF(5 = P103, I103 * -1, I103)</f>
        <v>-2100</v>
      </c>
      <c r="AB103" s="16">
        <f>IF(5 = P103, J103 * -1, J103)</f>
        <v>-2100</v>
      </c>
      <c r="AC103" s="16">
        <f>IF(5 = P103, K103 * -1, K103)</f>
        <v>-2100</v>
      </c>
      <c r="AD103" s="16">
        <f>IF(5 = P103, L103 * -1, L103)</f>
        <v>-2100</v>
      </c>
      <c r="AE103" s="16">
        <f>IF(5 = P103, M103 * -1, M103)</f>
        <v>-2243.5500000000002</v>
      </c>
      <c r="AF103" s="16">
        <f>IF(5 = P103, N103 * -1, N103)</f>
        <v>-24743.55</v>
      </c>
    </row>
    <row r="104" spans="1:32">
      <c r="A104" s="20" t="s">
        <v>179</v>
      </c>
      <c r="B104" s="17">
        <v>641.86</v>
      </c>
      <c r="C104" s="17">
        <v>1029.69</v>
      </c>
      <c r="D104" s="17">
        <v>641.21</v>
      </c>
      <c r="E104" s="17">
        <v>599.86</v>
      </c>
      <c r="F104" s="17">
        <v>593.21</v>
      </c>
      <c r="G104" s="17">
        <v>603.51</v>
      </c>
      <c r="H104" s="17">
        <v>586.09</v>
      </c>
      <c r="I104" s="17">
        <v>571.59</v>
      </c>
      <c r="J104" s="17">
        <v>638.63</v>
      </c>
      <c r="K104" s="17">
        <v>596.03</v>
      </c>
      <c r="L104" s="17">
        <v>523.83000000000004</v>
      </c>
      <c r="M104" s="17">
        <v>656.01</v>
      </c>
      <c r="N104" s="17">
        <v>7681.52</v>
      </c>
      <c r="P104" s="15">
        <v>5</v>
      </c>
      <c r="Q104" s="14" t="s">
        <v>180</v>
      </c>
      <c r="T104" s="16">
        <f>IF(5 = P104, B104 * -1, B104)</f>
        <v>-641.86</v>
      </c>
      <c r="U104" s="16">
        <f>IF(5 = P104, C104 * -1, C104)</f>
        <v>-1029.69</v>
      </c>
      <c r="V104" s="16">
        <f>IF(5 = P104, D104 * -1, D104)</f>
        <v>-641.21</v>
      </c>
      <c r="W104" s="16">
        <f>IF(5 = P104, E104 * -1, E104)</f>
        <v>-599.86</v>
      </c>
      <c r="X104" s="16">
        <f>IF(5 = P104, F104 * -1, F104)</f>
        <v>-593.21</v>
      </c>
      <c r="Y104" s="16">
        <f>IF(5 = P104, G104 * -1, G104)</f>
        <v>-603.51</v>
      </c>
      <c r="Z104" s="16">
        <f>IF(5 = P104, H104 * -1, H104)</f>
        <v>-586.09</v>
      </c>
      <c r="AA104" s="16">
        <f>IF(5 = P104, I104 * -1, I104)</f>
        <v>-571.59</v>
      </c>
      <c r="AB104" s="16">
        <f>IF(5 = P104, J104 * -1, J104)</f>
        <v>-638.63</v>
      </c>
      <c r="AC104" s="16">
        <f>IF(5 = P104, K104 * -1, K104)</f>
        <v>-596.03</v>
      </c>
      <c r="AD104" s="16">
        <f>IF(5 = P104, L104 * -1, L104)</f>
        <v>-523.83000000000004</v>
      </c>
      <c r="AE104" s="16">
        <f>IF(5 = P104, M104 * -1, M104)</f>
        <v>-656.01</v>
      </c>
      <c r="AF104" s="16">
        <f>IF(5 = P104, N104 * -1, N104)</f>
        <v>-7681.52</v>
      </c>
    </row>
    <row r="105" spans="1:32">
      <c r="A105" s="20" t="s">
        <v>181</v>
      </c>
      <c r="B105" s="17">
        <v>2013.58</v>
      </c>
      <c r="C105" s="17">
        <v>2098.4699999999998</v>
      </c>
      <c r="D105" s="17">
        <v>1817.75</v>
      </c>
      <c r="E105" s="17">
        <v>1756.64</v>
      </c>
      <c r="F105" s="17">
        <v>1781.92</v>
      </c>
      <c r="G105" s="17">
        <v>1860.91</v>
      </c>
      <c r="H105" s="17">
        <v>1473.49</v>
      </c>
      <c r="I105" s="17">
        <v>1403.31</v>
      </c>
      <c r="J105" s="17">
        <v>1685.17</v>
      </c>
      <c r="K105" s="17">
        <v>1882.02</v>
      </c>
      <c r="L105" s="17">
        <v>2232.75</v>
      </c>
      <c r="M105" s="17">
        <v>2029.8</v>
      </c>
      <c r="N105" s="17">
        <v>22035.81</v>
      </c>
      <c r="P105" s="15">
        <v>5</v>
      </c>
      <c r="Q105" s="14" t="s">
        <v>182</v>
      </c>
      <c r="T105" s="16">
        <f>IF(5 = P105, B105 * -1, B105)</f>
        <v>-2013.58</v>
      </c>
      <c r="U105" s="16">
        <f>IF(5 = P105, C105 * -1, C105)</f>
        <v>-2098.4699999999998</v>
      </c>
      <c r="V105" s="16">
        <f>IF(5 = P105, D105 * -1, D105)</f>
        <v>-1817.75</v>
      </c>
      <c r="W105" s="16">
        <f>IF(5 = P105, E105 * -1, E105)</f>
        <v>-1756.64</v>
      </c>
      <c r="X105" s="16">
        <f>IF(5 = P105, F105 * -1, F105)</f>
        <v>-1781.92</v>
      </c>
      <c r="Y105" s="16">
        <f>IF(5 = P105, G105 * -1, G105)</f>
        <v>-1860.91</v>
      </c>
      <c r="Z105" s="16">
        <f>IF(5 = P105, H105 * -1, H105)</f>
        <v>-1473.49</v>
      </c>
      <c r="AA105" s="16">
        <f>IF(5 = P105, I105 * -1, I105)</f>
        <v>-1403.31</v>
      </c>
      <c r="AB105" s="16">
        <f>IF(5 = P105, J105 * -1, J105)</f>
        <v>-1685.17</v>
      </c>
      <c r="AC105" s="16">
        <f>IF(5 = P105, K105 * -1, K105)</f>
        <v>-1882.02</v>
      </c>
      <c r="AD105" s="16">
        <f>IF(5 = P105, L105 * -1, L105)</f>
        <v>-2232.75</v>
      </c>
      <c r="AE105" s="16">
        <f>IF(5 = P105, M105 * -1, M105)</f>
        <v>-2029.8</v>
      </c>
      <c r="AF105" s="16">
        <f>IF(5 = P105, N105 * -1, N105)</f>
        <v>-22035.81</v>
      </c>
    </row>
    <row r="106" spans="1:32">
      <c r="A106" s="20" t="s">
        <v>183</v>
      </c>
      <c r="B106" s="17">
        <v>2246.1999999999998</v>
      </c>
      <c r="C106" s="17">
        <v>1675.31</v>
      </c>
      <c r="D106" s="17">
        <v>1675.31</v>
      </c>
      <c r="E106" s="17">
        <v>1675.31</v>
      </c>
      <c r="F106" s="17">
        <v>1675.31</v>
      </c>
      <c r="G106" s="17">
        <v>1675.31</v>
      </c>
      <c r="H106" s="17">
        <v>1675.31</v>
      </c>
      <c r="I106" s="17">
        <v>1675.31</v>
      </c>
      <c r="J106" s="17">
        <v>1675.31</v>
      </c>
      <c r="K106" s="17">
        <v>1675.31</v>
      </c>
      <c r="L106" s="17">
        <v>1675.31</v>
      </c>
      <c r="M106" s="17">
        <v>1740.16</v>
      </c>
      <c r="N106" s="17">
        <v>20739.46</v>
      </c>
      <c r="P106" s="15">
        <v>5</v>
      </c>
      <c r="Q106" s="14" t="s">
        <v>184</v>
      </c>
      <c r="T106" s="16">
        <f>IF(5 = P106, B106 * -1, B106)</f>
        <v>-2246.1999999999998</v>
      </c>
      <c r="U106" s="16">
        <f>IF(5 = P106, C106 * -1, C106)</f>
        <v>-1675.31</v>
      </c>
      <c r="V106" s="16">
        <f>IF(5 = P106, D106 * -1, D106)</f>
        <v>-1675.31</v>
      </c>
      <c r="W106" s="16">
        <f>IF(5 = P106, E106 * -1, E106)</f>
        <v>-1675.31</v>
      </c>
      <c r="X106" s="16">
        <f>IF(5 = P106, F106 * -1, F106)</f>
        <v>-1675.31</v>
      </c>
      <c r="Y106" s="16">
        <f>IF(5 = P106, G106 * -1, G106)</f>
        <v>-1675.31</v>
      </c>
      <c r="Z106" s="16">
        <f>IF(5 = P106, H106 * -1, H106)</f>
        <v>-1675.31</v>
      </c>
      <c r="AA106" s="16">
        <f>IF(5 = P106, I106 * -1, I106)</f>
        <v>-1675.31</v>
      </c>
      <c r="AB106" s="16">
        <f>IF(5 = P106, J106 * -1, J106)</f>
        <v>-1675.31</v>
      </c>
      <c r="AC106" s="16">
        <f>IF(5 = P106, K106 * -1, K106)</f>
        <v>-1675.31</v>
      </c>
      <c r="AD106" s="16">
        <f>IF(5 = P106, L106 * -1, L106)</f>
        <v>-1675.31</v>
      </c>
      <c r="AE106" s="16">
        <f>IF(5 = P106, M106 * -1, M106)</f>
        <v>-1740.16</v>
      </c>
      <c r="AF106" s="16">
        <f>IF(5 = P106, N106 * -1, N106)</f>
        <v>-20739.46</v>
      </c>
    </row>
    <row r="107" spans="1:32">
      <c r="A107" s="20" t="s">
        <v>185</v>
      </c>
      <c r="B107" s="17">
        <v>1359.79</v>
      </c>
      <c r="C107" s="17">
        <v>852.41</v>
      </c>
      <c r="D107" s="17">
        <v>1829.71</v>
      </c>
      <c r="E107" s="17">
        <v>991.52</v>
      </c>
      <c r="F107" s="17">
        <v>863.66</v>
      </c>
      <c r="G107" s="17">
        <v>2598.42</v>
      </c>
      <c r="H107" s="17">
        <v>1456.32</v>
      </c>
      <c r="I107" s="17">
        <v>1365.33</v>
      </c>
      <c r="J107" s="17">
        <v>1270.3</v>
      </c>
      <c r="K107" s="17">
        <v>1245.19</v>
      </c>
      <c r="L107" s="17">
        <v>1067.48</v>
      </c>
      <c r="M107" s="17">
        <v>0</v>
      </c>
      <c r="N107" s="17">
        <v>14900.13</v>
      </c>
      <c r="P107" s="15">
        <v>5</v>
      </c>
      <c r="Q107" s="14" t="s">
        <v>186</v>
      </c>
      <c r="T107" s="16">
        <f>IF(5 = P107, B107 * -1, B107)</f>
        <v>-1359.79</v>
      </c>
      <c r="U107" s="16">
        <f>IF(5 = P107, C107 * -1, C107)</f>
        <v>-852.41</v>
      </c>
      <c r="V107" s="16">
        <f>IF(5 = P107, D107 * -1, D107)</f>
        <v>-1829.71</v>
      </c>
      <c r="W107" s="16">
        <f>IF(5 = P107, E107 * -1, E107)</f>
        <v>-991.52</v>
      </c>
      <c r="X107" s="16">
        <f>IF(5 = P107, F107 * -1, F107)</f>
        <v>-863.66</v>
      </c>
      <c r="Y107" s="16">
        <f>IF(5 = P107, G107 * -1, G107)</f>
        <v>-2598.42</v>
      </c>
      <c r="Z107" s="16">
        <f>IF(5 = P107, H107 * -1, H107)</f>
        <v>-1456.32</v>
      </c>
      <c r="AA107" s="16">
        <f>IF(5 = P107, I107 * -1, I107)</f>
        <v>-1365.33</v>
      </c>
      <c r="AB107" s="16">
        <f>IF(5 = P107, J107 * -1, J107)</f>
        <v>-1270.3</v>
      </c>
      <c r="AC107" s="16">
        <f>IF(5 = P107, K107 * -1, K107)</f>
        <v>-1245.19</v>
      </c>
      <c r="AD107" s="16">
        <f>IF(5 = P107, L107 * -1, L107)</f>
        <v>-1067.48</v>
      </c>
      <c r="AE107" s="16">
        <f>IF(5 = P107, M107 * -1, M107)</f>
        <v>0</v>
      </c>
      <c r="AF107" s="16">
        <f>IF(5 = P107, N107 * -1, N107)</f>
        <v>-14900.13</v>
      </c>
    </row>
    <row r="108" spans="1:32">
      <c r="A108" s="12" t="s">
        <v>187</v>
      </c>
      <c r="B108" s="11">
        <f>IF(5 = P108, T108 * -1, T108)</f>
        <v>7761.43</v>
      </c>
      <c r="C108" s="11">
        <f>IF(5 = P108, U108 * -1, U108)</f>
        <v>7755.8799999999992</v>
      </c>
      <c r="D108" s="11">
        <f>IF(5 = P108, V108 * -1, V108)</f>
        <v>8063.9800000000005</v>
      </c>
      <c r="E108" s="11">
        <f>IF(5 = P108, W108 * -1, W108)</f>
        <v>7123.33</v>
      </c>
      <c r="F108" s="11">
        <f>IF(5 = P108, X108 * -1, X108)</f>
        <v>7014.1</v>
      </c>
      <c r="G108" s="11">
        <f>IF(5 = P108, Y108 * -1, Y108)</f>
        <v>8838.15</v>
      </c>
      <c r="H108" s="11">
        <f>IF(5 = P108, Z108 * -1, Z108)</f>
        <v>7291.2099999999991</v>
      </c>
      <c r="I108" s="11">
        <f>IF(5 = P108, AA108 * -1, AA108)</f>
        <v>7115.54</v>
      </c>
      <c r="J108" s="11">
        <f>IF(5 = P108, AB108 * -1, AB108)</f>
        <v>7369.4100000000008</v>
      </c>
      <c r="K108" s="11">
        <f>IF(5 = P108, AC108 * -1, AC108)</f>
        <v>7498.5499999999993</v>
      </c>
      <c r="L108" s="11">
        <f>IF(5 = P108, AD108 * -1, AD108)</f>
        <v>7599.369999999999</v>
      </c>
      <c r="M108" s="11">
        <f>IF(5 = P108, AE108 * -1, AE108)</f>
        <v>6669.52</v>
      </c>
      <c r="N108" s="11">
        <f>IF(5 = P108, AF108 * -1, AF108)</f>
        <v>90100.47</v>
      </c>
      <c r="P108" s="9">
        <v>5</v>
      </c>
      <c r="Q108" s="8" t="str">
        <f>Q107</f>
        <v>Blue Haus</v>
      </c>
      <c r="R108" s="8">
        <f>R107</f>
        <v>0</v>
      </c>
      <c r="S108" s="9">
        <f>S107</f>
        <v>0</v>
      </c>
      <c r="T108" s="10">
        <f t="shared" ref="T108:AF108" si="63">SUM(T103:T107)</f>
        <v>-7761.43</v>
      </c>
      <c r="U108" s="10">
        <f t="shared" si="63"/>
        <v>-7755.8799999999992</v>
      </c>
      <c r="V108" s="10">
        <f t="shared" si="63"/>
        <v>-8063.9800000000005</v>
      </c>
      <c r="W108" s="10">
        <f t="shared" si="63"/>
        <v>-7123.33</v>
      </c>
      <c r="X108" s="10">
        <f t="shared" si="63"/>
        <v>-7014.1</v>
      </c>
      <c r="Y108" s="10">
        <f t="shared" si="63"/>
        <v>-8838.15</v>
      </c>
      <c r="Z108" s="10">
        <f t="shared" si="63"/>
        <v>-7291.2099999999991</v>
      </c>
      <c r="AA108" s="10">
        <f t="shared" si="63"/>
        <v>-7115.54</v>
      </c>
      <c r="AB108" s="10">
        <f t="shared" si="63"/>
        <v>-7369.4100000000008</v>
      </c>
      <c r="AC108" s="10">
        <f t="shared" si="63"/>
        <v>-7498.5499999999993</v>
      </c>
      <c r="AD108" s="10">
        <f t="shared" si="63"/>
        <v>-7599.369999999999</v>
      </c>
      <c r="AE108" s="10">
        <f t="shared" si="63"/>
        <v>-6669.52</v>
      </c>
      <c r="AF108" s="10">
        <f t="shared" si="63"/>
        <v>-90100.47</v>
      </c>
    </row>
    <row r="110" spans="1:32">
      <c r="A110" s="18" t="s">
        <v>188</v>
      </c>
    </row>
    <row r="111" spans="1:32">
      <c r="A111" s="20" t="s">
        <v>189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250</v>
      </c>
      <c r="N111" s="17">
        <v>250</v>
      </c>
      <c r="P111" s="15">
        <v>5</v>
      </c>
      <c r="Q111" s="14" t="s">
        <v>190</v>
      </c>
      <c r="T111" s="16">
        <f t="shared" ref="T111:T118" si="64">IF(5 = P111, B111 * -1, B111)</f>
        <v>0</v>
      </c>
      <c r="U111" s="16">
        <f t="shared" ref="U111:U118" si="65">IF(5 = P111, C111 * -1, C111)</f>
        <v>0</v>
      </c>
      <c r="V111" s="16">
        <f t="shared" ref="V111:V118" si="66">IF(5 = P111, D111 * -1, D111)</f>
        <v>0</v>
      </c>
      <c r="W111" s="16">
        <f t="shared" ref="W111:W118" si="67">IF(5 = P111, E111 * -1, E111)</f>
        <v>0</v>
      </c>
      <c r="X111" s="16">
        <f t="shared" ref="X111:X118" si="68">IF(5 = P111, F111 * -1, F111)</f>
        <v>0</v>
      </c>
      <c r="Y111" s="16">
        <f t="shared" ref="Y111:Y118" si="69">IF(5 = P111, G111 * -1, G111)</f>
        <v>0</v>
      </c>
      <c r="Z111" s="16">
        <f t="shared" ref="Z111:Z118" si="70">IF(5 = P111, H111 * -1, H111)</f>
        <v>0</v>
      </c>
      <c r="AA111" s="16">
        <f t="shared" ref="AA111:AA118" si="71">IF(5 = P111, I111 * -1, I111)</f>
        <v>0</v>
      </c>
      <c r="AB111" s="16">
        <f t="shared" ref="AB111:AB118" si="72">IF(5 = P111, J111 * -1, J111)</f>
        <v>0</v>
      </c>
      <c r="AC111" s="16">
        <f t="shared" ref="AC111:AC118" si="73">IF(5 = P111, K111 * -1, K111)</f>
        <v>0</v>
      </c>
      <c r="AD111" s="16">
        <f t="shared" ref="AD111:AD118" si="74">IF(5 = P111, L111 * -1, L111)</f>
        <v>0</v>
      </c>
      <c r="AE111" s="16">
        <f t="shared" ref="AE111:AE118" si="75">IF(5 = P111, M111 * -1, M111)</f>
        <v>-250</v>
      </c>
      <c r="AF111" s="16">
        <f t="shared" ref="AF111:AF118" si="76">IF(5 = P111, N111 * -1, N111)</f>
        <v>-250</v>
      </c>
    </row>
    <row r="112" spans="1:32">
      <c r="A112" s="20" t="s">
        <v>191</v>
      </c>
      <c r="B112" s="17">
        <v>110</v>
      </c>
      <c r="C112" s="17">
        <v>110</v>
      </c>
      <c r="D112" s="17">
        <v>110</v>
      </c>
      <c r="E112" s="17">
        <v>110</v>
      </c>
      <c r="F112" s="17">
        <v>55</v>
      </c>
      <c r="G112" s="17">
        <v>165</v>
      </c>
      <c r="H112" s="17">
        <v>110</v>
      </c>
      <c r="I112" s="17">
        <v>995</v>
      </c>
      <c r="J112" s="17">
        <v>110</v>
      </c>
      <c r="K112" s="17">
        <v>110</v>
      </c>
      <c r="L112" s="17">
        <v>110</v>
      </c>
      <c r="M112" s="17">
        <v>110</v>
      </c>
      <c r="N112" s="17">
        <v>2205</v>
      </c>
      <c r="P112" s="15">
        <v>5</v>
      </c>
      <c r="Q112" s="14" t="s">
        <v>192</v>
      </c>
      <c r="T112" s="16">
        <f t="shared" si="64"/>
        <v>-110</v>
      </c>
      <c r="U112" s="16">
        <f t="shared" si="65"/>
        <v>-110</v>
      </c>
      <c r="V112" s="16">
        <f t="shared" si="66"/>
        <v>-110</v>
      </c>
      <c r="W112" s="16">
        <f t="shared" si="67"/>
        <v>-110</v>
      </c>
      <c r="X112" s="16">
        <f t="shared" si="68"/>
        <v>-55</v>
      </c>
      <c r="Y112" s="16">
        <f t="shared" si="69"/>
        <v>-165</v>
      </c>
      <c r="Z112" s="16">
        <f t="shared" si="70"/>
        <v>-110</v>
      </c>
      <c r="AA112" s="16">
        <f t="shared" si="71"/>
        <v>-995</v>
      </c>
      <c r="AB112" s="16">
        <f t="shared" si="72"/>
        <v>-110</v>
      </c>
      <c r="AC112" s="16">
        <f t="shared" si="73"/>
        <v>-110</v>
      </c>
      <c r="AD112" s="16">
        <f t="shared" si="74"/>
        <v>-110</v>
      </c>
      <c r="AE112" s="16">
        <f t="shared" si="75"/>
        <v>-110</v>
      </c>
      <c r="AF112" s="16">
        <f t="shared" si="76"/>
        <v>-2205</v>
      </c>
    </row>
    <row r="113" spans="1:32">
      <c r="A113" s="20" t="s">
        <v>193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734.95</v>
      </c>
      <c r="K113" s="17">
        <v>0</v>
      </c>
      <c r="L113" s="17">
        <v>0</v>
      </c>
      <c r="M113" s="17">
        <v>0</v>
      </c>
      <c r="N113" s="17">
        <v>734.95</v>
      </c>
      <c r="P113" s="15">
        <v>5</v>
      </c>
      <c r="Q113" s="14" t="s">
        <v>194</v>
      </c>
      <c r="T113" s="16">
        <f t="shared" si="64"/>
        <v>0</v>
      </c>
      <c r="U113" s="16">
        <f t="shared" si="65"/>
        <v>0</v>
      </c>
      <c r="V113" s="16">
        <f t="shared" si="66"/>
        <v>0</v>
      </c>
      <c r="W113" s="16">
        <f t="shared" si="67"/>
        <v>0</v>
      </c>
      <c r="X113" s="16">
        <f t="shared" si="68"/>
        <v>0</v>
      </c>
      <c r="Y113" s="16">
        <f t="shared" si="69"/>
        <v>0</v>
      </c>
      <c r="Z113" s="16">
        <f t="shared" si="70"/>
        <v>0</v>
      </c>
      <c r="AA113" s="16">
        <f t="shared" si="71"/>
        <v>0</v>
      </c>
      <c r="AB113" s="16">
        <f t="shared" si="72"/>
        <v>-734.95</v>
      </c>
      <c r="AC113" s="16">
        <f t="shared" si="73"/>
        <v>0</v>
      </c>
      <c r="AD113" s="16">
        <f t="shared" si="74"/>
        <v>0</v>
      </c>
      <c r="AE113" s="16">
        <f t="shared" si="75"/>
        <v>0</v>
      </c>
      <c r="AF113" s="16">
        <f t="shared" si="76"/>
        <v>-734.95</v>
      </c>
    </row>
    <row r="114" spans="1:32">
      <c r="A114" s="20" t="s">
        <v>195</v>
      </c>
      <c r="B114" s="17">
        <v>750</v>
      </c>
      <c r="C114" s="17">
        <v>750</v>
      </c>
      <c r="D114" s="17">
        <v>1135</v>
      </c>
      <c r="E114" s="17">
        <v>750</v>
      </c>
      <c r="F114" s="17">
        <v>750</v>
      </c>
      <c r="G114" s="17">
        <v>750</v>
      </c>
      <c r="H114" s="17">
        <v>750</v>
      </c>
      <c r="I114" s="17">
        <v>750</v>
      </c>
      <c r="J114" s="17">
        <v>750</v>
      </c>
      <c r="K114" s="17">
        <v>750</v>
      </c>
      <c r="L114" s="17">
        <v>750</v>
      </c>
      <c r="M114" s="17">
        <v>750</v>
      </c>
      <c r="N114" s="17">
        <v>9385</v>
      </c>
      <c r="P114" s="15">
        <v>5</v>
      </c>
      <c r="Q114" s="14" t="s">
        <v>196</v>
      </c>
      <c r="T114" s="16">
        <f t="shared" si="64"/>
        <v>-750</v>
      </c>
      <c r="U114" s="16">
        <f t="shared" si="65"/>
        <v>-750</v>
      </c>
      <c r="V114" s="16">
        <f t="shared" si="66"/>
        <v>-1135</v>
      </c>
      <c r="W114" s="16">
        <f t="shared" si="67"/>
        <v>-750</v>
      </c>
      <c r="X114" s="16">
        <f t="shared" si="68"/>
        <v>-750</v>
      </c>
      <c r="Y114" s="16">
        <f t="shared" si="69"/>
        <v>-750</v>
      </c>
      <c r="Z114" s="16">
        <f t="shared" si="70"/>
        <v>-750</v>
      </c>
      <c r="AA114" s="16">
        <f t="shared" si="71"/>
        <v>-750</v>
      </c>
      <c r="AB114" s="16">
        <f t="shared" si="72"/>
        <v>-750</v>
      </c>
      <c r="AC114" s="16">
        <f t="shared" si="73"/>
        <v>-750</v>
      </c>
      <c r="AD114" s="16">
        <f t="shared" si="74"/>
        <v>-750</v>
      </c>
      <c r="AE114" s="16">
        <f t="shared" si="75"/>
        <v>-750</v>
      </c>
      <c r="AF114" s="16">
        <f t="shared" si="76"/>
        <v>-9385</v>
      </c>
    </row>
    <row r="115" spans="1:32">
      <c r="A115" s="20" t="s">
        <v>197</v>
      </c>
      <c r="B115" s="17">
        <v>140</v>
      </c>
      <c r="C115" s="17">
        <v>190</v>
      </c>
      <c r="D115" s="17">
        <v>140</v>
      </c>
      <c r="E115" s="17">
        <v>140</v>
      </c>
      <c r="F115" s="17">
        <v>140</v>
      </c>
      <c r="G115" s="17">
        <v>140</v>
      </c>
      <c r="H115" s="17">
        <v>140</v>
      </c>
      <c r="I115" s="17">
        <v>140</v>
      </c>
      <c r="J115" s="17">
        <v>140</v>
      </c>
      <c r="K115" s="17">
        <v>140</v>
      </c>
      <c r="L115" s="17">
        <v>140</v>
      </c>
      <c r="M115" s="17">
        <v>140</v>
      </c>
      <c r="N115" s="17">
        <v>1730</v>
      </c>
      <c r="P115" s="15">
        <v>5</v>
      </c>
      <c r="Q115" s="14" t="s">
        <v>198</v>
      </c>
      <c r="T115" s="16">
        <f t="shared" si="64"/>
        <v>-140</v>
      </c>
      <c r="U115" s="16">
        <f t="shared" si="65"/>
        <v>-190</v>
      </c>
      <c r="V115" s="16">
        <f t="shared" si="66"/>
        <v>-140</v>
      </c>
      <c r="W115" s="16">
        <f t="shared" si="67"/>
        <v>-140</v>
      </c>
      <c r="X115" s="16">
        <f t="shared" si="68"/>
        <v>-140</v>
      </c>
      <c r="Y115" s="16">
        <f t="shared" si="69"/>
        <v>-140</v>
      </c>
      <c r="Z115" s="16">
        <f t="shared" si="70"/>
        <v>-140</v>
      </c>
      <c r="AA115" s="16">
        <f t="shared" si="71"/>
        <v>-140</v>
      </c>
      <c r="AB115" s="16">
        <f t="shared" si="72"/>
        <v>-140</v>
      </c>
      <c r="AC115" s="16">
        <f t="shared" si="73"/>
        <v>-140</v>
      </c>
      <c r="AD115" s="16">
        <f t="shared" si="74"/>
        <v>-140</v>
      </c>
      <c r="AE115" s="16">
        <f t="shared" si="75"/>
        <v>-140</v>
      </c>
      <c r="AF115" s="16">
        <f t="shared" si="76"/>
        <v>-1730</v>
      </c>
    </row>
    <row r="116" spans="1:32">
      <c r="A116" s="20" t="s">
        <v>199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130</v>
      </c>
      <c r="K116" s="17">
        <v>160</v>
      </c>
      <c r="L116" s="17">
        <v>0</v>
      </c>
      <c r="M116" s="17">
        <v>0</v>
      </c>
      <c r="N116" s="17">
        <v>290</v>
      </c>
      <c r="P116" s="15">
        <v>5</v>
      </c>
      <c r="Q116" s="14" t="s">
        <v>200</v>
      </c>
      <c r="T116" s="16">
        <f t="shared" si="64"/>
        <v>0</v>
      </c>
      <c r="U116" s="16">
        <f t="shared" si="65"/>
        <v>0</v>
      </c>
      <c r="V116" s="16">
        <f t="shared" si="66"/>
        <v>0</v>
      </c>
      <c r="W116" s="16">
        <f t="shared" si="67"/>
        <v>0</v>
      </c>
      <c r="X116" s="16">
        <f t="shared" si="68"/>
        <v>0</v>
      </c>
      <c r="Y116" s="16">
        <f t="shared" si="69"/>
        <v>0</v>
      </c>
      <c r="Z116" s="16">
        <f t="shared" si="70"/>
        <v>0</v>
      </c>
      <c r="AA116" s="16">
        <f t="shared" si="71"/>
        <v>0</v>
      </c>
      <c r="AB116" s="16">
        <f t="shared" si="72"/>
        <v>-130</v>
      </c>
      <c r="AC116" s="16">
        <f t="shared" si="73"/>
        <v>-160</v>
      </c>
      <c r="AD116" s="16">
        <f t="shared" si="74"/>
        <v>0</v>
      </c>
      <c r="AE116" s="16">
        <f t="shared" si="75"/>
        <v>0</v>
      </c>
      <c r="AF116" s="16">
        <f t="shared" si="76"/>
        <v>-290</v>
      </c>
    </row>
    <row r="117" spans="1:32">
      <c r="A117" s="20" t="s">
        <v>201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255</v>
      </c>
      <c r="L117" s="17">
        <v>0</v>
      </c>
      <c r="M117" s="17">
        <v>0</v>
      </c>
      <c r="N117" s="17">
        <v>255</v>
      </c>
      <c r="P117" s="15">
        <v>5</v>
      </c>
      <c r="Q117" s="14" t="s">
        <v>202</v>
      </c>
      <c r="T117" s="16">
        <f t="shared" si="64"/>
        <v>0</v>
      </c>
      <c r="U117" s="16">
        <f t="shared" si="65"/>
        <v>0</v>
      </c>
      <c r="V117" s="16">
        <f t="shared" si="66"/>
        <v>0</v>
      </c>
      <c r="W117" s="16">
        <f t="shared" si="67"/>
        <v>0</v>
      </c>
      <c r="X117" s="16">
        <f t="shared" si="68"/>
        <v>0</v>
      </c>
      <c r="Y117" s="16">
        <f t="shared" si="69"/>
        <v>0</v>
      </c>
      <c r="Z117" s="16">
        <f t="shared" si="70"/>
        <v>0</v>
      </c>
      <c r="AA117" s="16">
        <f t="shared" si="71"/>
        <v>0</v>
      </c>
      <c r="AB117" s="16">
        <f t="shared" si="72"/>
        <v>0</v>
      </c>
      <c r="AC117" s="16">
        <f t="shared" si="73"/>
        <v>-255</v>
      </c>
      <c r="AD117" s="16">
        <f t="shared" si="74"/>
        <v>0</v>
      </c>
      <c r="AE117" s="16">
        <f t="shared" si="75"/>
        <v>0</v>
      </c>
      <c r="AF117" s="16">
        <f t="shared" si="76"/>
        <v>-255</v>
      </c>
    </row>
    <row r="118" spans="1:32">
      <c r="A118" s="20" t="s">
        <v>203</v>
      </c>
      <c r="B118" s="17">
        <v>583.15</v>
      </c>
      <c r="C118" s="17">
        <v>583.15</v>
      </c>
      <c r="D118" s="17">
        <v>583.15</v>
      </c>
      <c r="E118" s="17">
        <v>583.15</v>
      </c>
      <c r="F118" s="17">
        <v>583.15</v>
      </c>
      <c r="G118" s="17">
        <v>669.17</v>
      </c>
      <c r="H118" s="17">
        <v>669.17</v>
      </c>
      <c r="I118" s="17">
        <v>688.19</v>
      </c>
      <c r="J118" s="17">
        <v>688.19</v>
      </c>
      <c r="K118" s="17">
        <v>688.19</v>
      </c>
      <c r="L118" s="17">
        <v>718.67</v>
      </c>
      <c r="M118" s="17">
        <v>718.67</v>
      </c>
      <c r="N118" s="17">
        <v>7756</v>
      </c>
      <c r="P118" s="15">
        <v>5</v>
      </c>
      <c r="Q118" s="14" t="s">
        <v>204</v>
      </c>
      <c r="T118" s="16">
        <f t="shared" si="64"/>
        <v>-583.15</v>
      </c>
      <c r="U118" s="16">
        <f t="shared" si="65"/>
        <v>-583.15</v>
      </c>
      <c r="V118" s="16">
        <f t="shared" si="66"/>
        <v>-583.15</v>
      </c>
      <c r="W118" s="16">
        <f t="shared" si="67"/>
        <v>-583.15</v>
      </c>
      <c r="X118" s="16">
        <f t="shared" si="68"/>
        <v>-583.15</v>
      </c>
      <c r="Y118" s="16">
        <f t="shared" si="69"/>
        <v>-669.17</v>
      </c>
      <c r="Z118" s="16">
        <f t="shared" si="70"/>
        <v>-669.17</v>
      </c>
      <c r="AA118" s="16">
        <f t="shared" si="71"/>
        <v>-688.19</v>
      </c>
      <c r="AB118" s="16">
        <f t="shared" si="72"/>
        <v>-688.19</v>
      </c>
      <c r="AC118" s="16">
        <f t="shared" si="73"/>
        <v>-688.19</v>
      </c>
      <c r="AD118" s="16">
        <f t="shared" si="74"/>
        <v>-718.67</v>
      </c>
      <c r="AE118" s="16">
        <f t="shared" si="75"/>
        <v>-718.67</v>
      </c>
      <c r="AF118" s="16">
        <f t="shared" si="76"/>
        <v>-7756</v>
      </c>
    </row>
    <row r="119" spans="1:32">
      <c r="A119" s="12" t="s">
        <v>205</v>
      </c>
      <c r="B119" s="11">
        <f>IF(5 = P119, T119 * -1, T119)</f>
        <v>1583.15</v>
      </c>
      <c r="C119" s="11">
        <f>IF(5 = P119, U119 * -1, U119)</f>
        <v>1633.15</v>
      </c>
      <c r="D119" s="11">
        <f>IF(5 = P119, V119 * -1, V119)</f>
        <v>1968.15</v>
      </c>
      <c r="E119" s="11">
        <f>IF(5 = P119, W119 * -1, W119)</f>
        <v>1583.15</v>
      </c>
      <c r="F119" s="11">
        <f>IF(5 = P119, X119 * -1, X119)</f>
        <v>1528.15</v>
      </c>
      <c r="G119" s="11">
        <f>IF(5 = P119, Y119 * -1, Y119)</f>
        <v>1724.17</v>
      </c>
      <c r="H119" s="11">
        <f>IF(5 = P119, Z119 * -1, Z119)</f>
        <v>1669.17</v>
      </c>
      <c r="I119" s="11">
        <f>IF(5 = P119, AA119 * -1, AA119)</f>
        <v>2573.19</v>
      </c>
      <c r="J119" s="11">
        <f>IF(5 = P119, AB119 * -1, AB119)</f>
        <v>2553.1400000000003</v>
      </c>
      <c r="K119" s="11">
        <f>IF(5 = P119, AC119 * -1, AC119)</f>
        <v>2103.19</v>
      </c>
      <c r="L119" s="11">
        <f>IF(5 = P119, AD119 * -1, AD119)</f>
        <v>1718.67</v>
      </c>
      <c r="M119" s="11">
        <f>IF(5 = P119, AE119 * -1, AE119)</f>
        <v>1968.67</v>
      </c>
      <c r="N119" s="11">
        <f>IF(5 = P119, AF119 * -1, AF119)</f>
        <v>22605.95</v>
      </c>
      <c r="P119" s="9">
        <v>5</v>
      </c>
      <c r="Q119" s="8" t="str">
        <f>Q118</f>
        <v>Blue Haus</v>
      </c>
      <c r="R119" s="8">
        <f>R118</f>
        <v>0</v>
      </c>
      <c r="S119" s="9">
        <f>S118</f>
        <v>0</v>
      </c>
      <c r="T119" s="10">
        <f t="shared" ref="T119:AF119" si="77">SUM(T111:T118)</f>
        <v>-1583.15</v>
      </c>
      <c r="U119" s="10">
        <f t="shared" si="77"/>
        <v>-1633.15</v>
      </c>
      <c r="V119" s="10">
        <f t="shared" si="77"/>
        <v>-1968.15</v>
      </c>
      <c r="W119" s="10">
        <f t="shared" si="77"/>
        <v>-1583.15</v>
      </c>
      <c r="X119" s="10">
        <f t="shared" si="77"/>
        <v>-1528.15</v>
      </c>
      <c r="Y119" s="10">
        <f t="shared" si="77"/>
        <v>-1724.17</v>
      </c>
      <c r="Z119" s="10">
        <f t="shared" si="77"/>
        <v>-1669.17</v>
      </c>
      <c r="AA119" s="10">
        <f t="shared" si="77"/>
        <v>-2573.19</v>
      </c>
      <c r="AB119" s="10">
        <f t="shared" si="77"/>
        <v>-2553.1400000000003</v>
      </c>
      <c r="AC119" s="10">
        <f t="shared" si="77"/>
        <v>-2103.19</v>
      </c>
      <c r="AD119" s="10">
        <f t="shared" si="77"/>
        <v>-1718.67</v>
      </c>
      <c r="AE119" s="10">
        <f t="shared" si="77"/>
        <v>-1968.67</v>
      </c>
      <c r="AF119" s="10">
        <f t="shared" si="77"/>
        <v>-22605.95</v>
      </c>
    </row>
    <row r="121" spans="1:32">
      <c r="A121" s="18" t="s">
        <v>206</v>
      </c>
    </row>
    <row r="122" spans="1:32">
      <c r="A122" s="20" t="s">
        <v>207</v>
      </c>
      <c r="B122" s="17">
        <v>522.04999999999995</v>
      </c>
      <c r="C122" s="17">
        <v>522.04999999999995</v>
      </c>
      <c r="D122" s="17">
        <v>522.04999999999995</v>
      </c>
      <c r="E122" s="17">
        <v>522.04999999999995</v>
      </c>
      <c r="F122" s="17">
        <v>522.04999999999995</v>
      </c>
      <c r="G122" s="17">
        <v>522.04999999999995</v>
      </c>
      <c r="H122" s="17">
        <v>522.04999999999995</v>
      </c>
      <c r="I122" s="17">
        <v>522.04999999999995</v>
      </c>
      <c r="J122" s="17">
        <v>522.04999999999995</v>
      </c>
      <c r="K122" s="17">
        <v>261.02999999999997</v>
      </c>
      <c r="L122" s="17">
        <v>565.66999999999996</v>
      </c>
      <c r="M122" s="17">
        <v>565.66999999999996</v>
      </c>
      <c r="N122" s="17">
        <v>6090.82</v>
      </c>
      <c r="P122" s="15">
        <v>5</v>
      </c>
      <c r="Q122" s="14" t="s">
        <v>208</v>
      </c>
      <c r="T122" s="16">
        <f>IF(5 = P122, B122 * -1, B122)</f>
        <v>-522.04999999999995</v>
      </c>
      <c r="U122" s="16">
        <f>IF(5 = P122, C122 * -1, C122)</f>
        <v>-522.04999999999995</v>
      </c>
      <c r="V122" s="16">
        <f>IF(5 = P122, D122 * -1, D122)</f>
        <v>-522.04999999999995</v>
      </c>
      <c r="W122" s="16">
        <f>IF(5 = P122, E122 * -1, E122)</f>
        <v>-522.04999999999995</v>
      </c>
      <c r="X122" s="16">
        <f>IF(5 = P122, F122 * -1, F122)</f>
        <v>-522.04999999999995</v>
      </c>
      <c r="Y122" s="16">
        <f>IF(5 = P122, G122 * -1, G122)</f>
        <v>-522.04999999999995</v>
      </c>
      <c r="Z122" s="16">
        <f>IF(5 = P122, H122 * -1, H122)</f>
        <v>-522.04999999999995</v>
      </c>
      <c r="AA122" s="16">
        <f>IF(5 = P122, I122 * -1, I122)</f>
        <v>-522.04999999999995</v>
      </c>
      <c r="AB122" s="16">
        <f>IF(5 = P122, J122 * -1, J122)</f>
        <v>-522.04999999999995</v>
      </c>
      <c r="AC122" s="16">
        <f>IF(5 = P122, K122 * -1, K122)</f>
        <v>-261.02999999999997</v>
      </c>
      <c r="AD122" s="16">
        <f>IF(5 = P122, L122 * -1, L122)</f>
        <v>-565.66999999999996</v>
      </c>
      <c r="AE122" s="16">
        <f>IF(5 = P122, M122 * -1, M122)</f>
        <v>-565.66999999999996</v>
      </c>
      <c r="AF122" s="16">
        <f>IF(5 = P122, N122 * -1, N122)</f>
        <v>-6090.82</v>
      </c>
    </row>
    <row r="123" spans="1:32">
      <c r="A123" s="20" t="s">
        <v>209</v>
      </c>
      <c r="B123" s="17">
        <v>3053.75</v>
      </c>
      <c r="C123" s="17">
        <v>3053.75</v>
      </c>
      <c r="D123" s="17">
        <v>3053.75</v>
      </c>
      <c r="E123" s="17">
        <v>3053.75</v>
      </c>
      <c r="F123" s="17">
        <v>3053.75</v>
      </c>
      <c r="G123" s="17">
        <v>3053.75</v>
      </c>
      <c r="H123" s="17">
        <v>3053.75</v>
      </c>
      <c r="I123" s="17">
        <v>3053.75</v>
      </c>
      <c r="J123" s="17">
        <v>3053.75</v>
      </c>
      <c r="K123" s="17">
        <v>1526.87</v>
      </c>
      <c r="L123" s="17">
        <v>3376.25</v>
      </c>
      <c r="M123" s="17">
        <v>3377.25</v>
      </c>
      <c r="N123" s="17">
        <v>35764.120000000003</v>
      </c>
      <c r="P123" s="15">
        <v>5</v>
      </c>
      <c r="Q123" s="14" t="s">
        <v>210</v>
      </c>
      <c r="T123" s="16">
        <f>IF(5 = P123, B123 * -1, B123)</f>
        <v>-3053.75</v>
      </c>
      <c r="U123" s="16">
        <f>IF(5 = P123, C123 * -1, C123)</f>
        <v>-3053.75</v>
      </c>
      <c r="V123" s="16">
        <f>IF(5 = P123, D123 * -1, D123)</f>
        <v>-3053.75</v>
      </c>
      <c r="W123" s="16">
        <f>IF(5 = P123, E123 * -1, E123)</f>
        <v>-3053.75</v>
      </c>
      <c r="X123" s="16">
        <f>IF(5 = P123, F123 * -1, F123)</f>
        <v>-3053.75</v>
      </c>
      <c r="Y123" s="16">
        <f>IF(5 = P123, G123 * -1, G123)</f>
        <v>-3053.75</v>
      </c>
      <c r="Z123" s="16">
        <f>IF(5 = P123, H123 * -1, H123)</f>
        <v>-3053.75</v>
      </c>
      <c r="AA123" s="16">
        <f>IF(5 = P123, I123 * -1, I123)</f>
        <v>-3053.75</v>
      </c>
      <c r="AB123" s="16">
        <f>IF(5 = P123, J123 * -1, J123)</f>
        <v>-3053.75</v>
      </c>
      <c r="AC123" s="16">
        <f>IF(5 = P123, K123 * -1, K123)</f>
        <v>-1526.87</v>
      </c>
      <c r="AD123" s="16">
        <f>IF(5 = P123, L123 * -1, L123)</f>
        <v>-3376.25</v>
      </c>
      <c r="AE123" s="16">
        <f>IF(5 = P123, M123 * -1, M123)</f>
        <v>-3377.25</v>
      </c>
      <c r="AF123" s="16">
        <f>IF(5 = P123, N123 * -1, N123)</f>
        <v>-35764.120000000003</v>
      </c>
    </row>
    <row r="124" spans="1:32">
      <c r="A124" s="20" t="s">
        <v>211</v>
      </c>
      <c r="B124" s="17">
        <v>960.61</v>
      </c>
      <c r="C124" s="17">
        <v>1604.06</v>
      </c>
      <c r="D124" s="17">
        <v>655.48</v>
      </c>
      <c r="E124" s="17">
        <v>2274.25</v>
      </c>
      <c r="F124" s="17">
        <v>724.85</v>
      </c>
      <c r="G124" s="17">
        <v>696.43</v>
      </c>
      <c r="H124" s="17">
        <v>704.67</v>
      </c>
      <c r="I124" s="17">
        <v>688.26</v>
      </c>
      <c r="J124" s="17">
        <v>1409.57</v>
      </c>
      <c r="K124" s="17">
        <v>680.44</v>
      </c>
      <c r="L124" s="17">
        <v>726.33</v>
      </c>
      <c r="M124" s="17">
        <v>1187.6400000000001</v>
      </c>
      <c r="N124" s="17">
        <v>12312.59</v>
      </c>
      <c r="P124" s="15">
        <v>5</v>
      </c>
      <c r="Q124" s="14" t="s">
        <v>212</v>
      </c>
      <c r="T124" s="16">
        <f>IF(5 = P124, B124 * -1, B124)</f>
        <v>-960.61</v>
      </c>
      <c r="U124" s="16">
        <f>IF(5 = P124, C124 * -1, C124)</f>
        <v>-1604.06</v>
      </c>
      <c r="V124" s="16">
        <f>IF(5 = P124, D124 * -1, D124)</f>
        <v>-655.48</v>
      </c>
      <c r="W124" s="16">
        <f>IF(5 = P124, E124 * -1, E124)</f>
        <v>-2274.25</v>
      </c>
      <c r="X124" s="16">
        <f>IF(5 = P124, F124 * -1, F124)</f>
        <v>-724.85</v>
      </c>
      <c r="Y124" s="16">
        <f>IF(5 = P124, G124 * -1, G124)</f>
        <v>-696.43</v>
      </c>
      <c r="Z124" s="16">
        <f>IF(5 = P124, H124 * -1, H124)</f>
        <v>-704.67</v>
      </c>
      <c r="AA124" s="16">
        <f>IF(5 = P124, I124 * -1, I124)</f>
        <v>-688.26</v>
      </c>
      <c r="AB124" s="16">
        <f>IF(5 = P124, J124 * -1, J124)</f>
        <v>-1409.57</v>
      </c>
      <c r="AC124" s="16">
        <f>IF(5 = P124, K124 * -1, K124)</f>
        <v>-680.44</v>
      </c>
      <c r="AD124" s="16">
        <f>IF(5 = P124, L124 * -1, L124)</f>
        <v>-726.33</v>
      </c>
      <c r="AE124" s="16">
        <f>IF(5 = P124, M124 * -1, M124)</f>
        <v>-1187.6400000000001</v>
      </c>
      <c r="AF124" s="16">
        <f>IF(5 = P124, N124 * -1, N124)</f>
        <v>-12312.59</v>
      </c>
    </row>
    <row r="125" spans="1:32">
      <c r="A125" s="20" t="s">
        <v>213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469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469</v>
      </c>
      <c r="P125" s="15">
        <v>5</v>
      </c>
      <c r="Q125" s="14" t="s">
        <v>214</v>
      </c>
      <c r="T125" s="16">
        <f>IF(5 = P125, B125 * -1, B125)</f>
        <v>0</v>
      </c>
      <c r="U125" s="16">
        <f>IF(5 = P125, C125 * -1, C125)</f>
        <v>0</v>
      </c>
      <c r="V125" s="16">
        <f>IF(5 = P125, D125 * -1, D125)</f>
        <v>0</v>
      </c>
      <c r="W125" s="16">
        <f>IF(5 = P125, E125 * -1, E125)</f>
        <v>0</v>
      </c>
      <c r="X125" s="16">
        <f>IF(5 = P125, F125 * -1, F125)</f>
        <v>0</v>
      </c>
      <c r="Y125" s="16">
        <f>IF(5 = P125, G125 * -1, G125)</f>
        <v>-469</v>
      </c>
      <c r="Z125" s="16">
        <f>IF(5 = P125, H125 * -1, H125)</f>
        <v>0</v>
      </c>
      <c r="AA125" s="16">
        <f>IF(5 = P125, I125 * -1, I125)</f>
        <v>0</v>
      </c>
      <c r="AB125" s="16">
        <f>IF(5 = P125, J125 * -1, J125)</f>
        <v>0</v>
      </c>
      <c r="AC125" s="16">
        <f>IF(5 = P125, K125 * -1, K125)</f>
        <v>0</v>
      </c>
      <c r="AD125" s="16">
        <f>IF(5 = P125, L125 * -1, L125)</f>
        <v>0</v>
      </c>
      <c r="AE125" s="16">
        <f>IF(5 = P125, M125 * -1, M125)</f>
        <v>0</v>
      </c>
      <c r="AF125" s="16">
        <f>IF(5 = P125, N125 * -1, N125)</f>
        <v>-469</v>
      </c>
    </row>
    <row r="126" spans="1:32">
      <c r="A126" s="20" t="s">
        <v>215</v>
      </c>
      <c r="B126" s="17">
        <v>9325</v>
      </c>
      <c r="C126" s="17">
        <v>7808.33</v>
      </c>
      <c r="D126" s="17">
        <v>7808.33</v>
      </c>
      <c r="E126" s="17">
        <v>22154.1</v>
      </c>
      <c r="F126" s="17">
        <v>7808.33</v>
      </c>
      <c r="G126" s="17">
        <v>8095.84</v>
      </c>
      <c r="H126" s="17">
        <v>1676.88</v>
      </c>
      <c r="I126" s="17">
        <v>8095.84</v>
      </c>
      <c r="J126" s="17">
        <v>8095.84</v>
      </c>
      <c r="K126" s="17">
        <v>8095.84</v>
      </c>
      <c r="L126" s="17">
        <v>8095.84</v>
      </c>
      <c r="M126" s="17">
        <v>8095.84</v>
      </c>
      <c r="N126" s="17">
        <v>105156.01</v>
      </c>
      <c r="P126" s="15">
        <v>5</v>
      </c>
      <c r="Q126" s="14" t="s">
        <v>216</v>
      </c>
      <c r="T126" s="16">
        <f>IF(5 = P126, B126 * -1, B126)</f>
        <v>-9325</v>
      </c>
      <c r="U126" s="16">
        <f>IF(5 = P126, C126 * -1, C126)</f>
        <v>-7808.33</v>
      </c>
      <c r="V126" s="16">
        <f>IF(5 = P126, D126 * -1, D126)</f>
        <v>-7808.33</v>
      </c>
      <c r="W126" s="16">
        <f>IF(5 = P126, E126 * -1, E126)</f>
        <v>-22154.1</v>
      </c>
      <c r="X126" s="16">
        <f>IF(5 = P126, F126 * -1, F126)</f>
        <v>-7808.33</v>
      </c>
      <c r="Y126" s="16">
        <f>IF(5 = P126, G126 * -1, G126)</f>
        <v>-8095.84</v>
      </c>
      <c r="Z126" s="16">
        <f>IF(5 = P126, H126 * -1, H126)</f>
        <v>-1676.88</v>
      </c>
      <c r="AA126" s="16">
        <f>IF(5 = P126, I126 * -1, I126)</f>
        <v>-8095.84</v>
      </c>
      <c r="AB126" s="16">
        <f>IF(5 = P126, J126 * -1, J126)</f>
        <v>-8095.84</v>
      </c>
      <c r="AC126" s="16">
        <f>IF(5 = P126, K126 * -1, K126)</f>
        <v>-8095.84</v>
      </c>
      <c r="AD126" s="16">
        <f>IF(5 = P126, L126 * -1, L126)</f>
        <v>-8095.84</v>
      </c>
      <c r="AE126" s="16">
        <f>IF(5 = P126, M126 * -1, M126)</f>
        <v>-8095.84</v>
      </c>
      <c r="AF126" s="16">
        <f>IF(5 = P126, N126 * -1, N126)</f>
        <v>-105156.01</v>
      </c>
    </row>
    <row r="127" spans="1:32">
      <c r="A127" s="12" t="s">
        <v>217</v>
      </c>
      <c r="B127" s="11">
        <f>IF(5 = P127, T127 * -1, T127)</f>
        <v>13861.41</v>
      </c>
      <c r="C127" s="11">
        <f>IF(5 = P127, U127 * -1, U127)</f>
        <v>12988.19</v>
      </c>
      <c r="D127" s="11">
        <f>IF(5 = P127, V127 * -1, V127)</f>
        <v>12039.61</v>
      </c>
      <c r="E127" s="11">
        <f>IF(5 = P127, W127 * -1, W127)</f>
        <v>28004.149999999998</v>
      </c>
      <c r="F127" s="11">
        <f>IF(5 = P127, X127 * -1, X127)</f>
        <v>12108.98</v>
      </c>
      <c r="G127" s="11">
        <f>IF(5 = P127, Y127 * -1, Y127)</f>
        <v>12837.07</v>
      </c>
      <c r="H127" s="11">
        <f>IF(5 = P127, Z127 * -1, Z127)</f>
        <v>5957.35</v>
      </c>
      <c r="I127" s="11">
        <f>IF(5 = P127, AA127 * -1, AA127)</f>
        <v>12359.900000000001</v>
      </c>
      <c r="J127" s="11">
        <f>IF(5 = P127, AB127 * -1, AB127)</f>
        <v>13081.21</v>
      </c>
      <c r="K127" s="11">
        <f>IF(5 = P127, AC127 * -1, AC127)</f>
        <v>10564.18</v>
      </c>
      <c r="L127" s="11">
        <f>IF(5 = P127, AD127 * -1, AD127)</f>
        <v>12764.09</v>
      </c>
      <c r="M127" s="11">
        <f>IF(5 = P127, AE127 * -1, AE127)</f>
        <v>13226.400000000001</v>
      </c>
      <c r="N127" s="11">
        <f>IF(5 = P127, AF127 * -1, AF127)</f>
        <v>159792.53999999998</v>
      </c>
      <c r="P127" s="9">
        <v>5</v>
      </c>
      <c r="Q127" s="8" t="str">
        <f>Q126</f>
        <v>Blue Haus</v>
      </c>
      <c r="R127" s="8">
        <f>R126</f>
        <v>0</v>
      </c>
      <c r="S127" s="9">
        <f>S126</f>
        <v>0</v>
      </c>
      <c r="T127" s="10">
        <f t="shared" ref="T127:AF127" si="78">SUM(T122:T126)</f>
        <v>-13861.41</v>
      </c>
      <c r="U127" s="10">
        <f t="shared" si="78"/>
        <v>-12988.19</v>
      </c>
      <c r="V127" s="10">
        <f t="shared" si="78"/>
        <v>-12039.61</v>
      </c>
      <c r="W127" s="10">
        <f t="shared" si="78"/>
        <v>-28004.149999999998</v>
      </c>
      <c r="X127" s="10">
        <f t="shared" si="78"/>
        <v>-12108.98</v>
      </c>
      <c r="Y127" s="10">
        <f t="shared" si="78"/>
        <v>-12837.07</v>
      </c>
      <c r="Z127" s="10">
        <f t="shared" si="78"/>
        <v>-5957.35</v>
      </c>
      <c r="AA127" s="10">
        <f t="shared" si="78"/>
        <v>-12359.900000000001</v>
      </c>
      <c r="AB127" s="10">
        <f t="shared" si="78"/>
        <v>-13081.21</v>
      </c>
      <c r="AC127" s="10">
        <f t="shared" si="78"/>
        <v>-10564.18</v>
      </c>
      <c r="AD127" s="10">
        <f t="shared" si="78"/>
        <v>-12764.09</v>
      </c>
      <c r="AE127" s="10">
        <f t="shared" si="78"/>
        <v>-13226.400000000001</v>
      </c>
      <c r="AF127" s="10">
        <f t="shared" si="78"/>
        <v>-159792.53999999998</v>
      </c>
    </row>
    <row r="129" spans="1:32">
      <c r="A129" s="12" t="s">
        <v>218</v>
      </c>
      <c r="B129" s="11">
        <f>IF(5 = P129, T129 * -1, T129)</f>
        <v>34943.210000000006</v>
      </c>
      <c r="C129" s="11">
        <f>IF(5 = P129, U129 * -1, U129)</f>
        <v>49873.29</v>
      </c>
      <c r="D129" s="11">
        <f>IF(5 = P129, V129 * -1, V129)</f>
        <v>31671.970000000005</v>
      </c>
      <c r="E129" s="11">
        <f>IF(5 = P129, W129 * -1, W129)</f>
        <v>53093.399999999994</v>
      </c>
      <c r="F129" s="11">
        <f>IF(5 = P129, X129 * -1, X129)</f>
        <v>30366.95</v>
      </c>
      <c r="G129" s="11">
        <f>IF(5 = P129, Y129 * -1, Y129)</f>
        <v>33103.619999999995</v>
      </c>
      <c r="H129" s="11">
        <f>IF(5 = P129, Z129 * -1, Z129)</f>
        <v>24699.96</v>
      </c>
      <c r="I129" s="11">
        <f>IF(5 = P129, AA129 * -1, AA129)</f>
        <v>30710.799999999999</v>
      </c>
      <c r="J129" s="11">
        <f>IF(5 = P129, AB129 * -1, AB129)</f>
        <v>39706.639999999999</v>
      </c>
      <c r="K129" s="11">
        <f>IF(5 = P129, AC129 * -1, AC129)</f>
        <v>32148.91</v>
      </c>
      <c r="L129" s="11">
        <f>IF(5 = P129, AD129 * -1, AD129)</f>
        <v>59840.979999999996</v>
      </c>
      <c r="M129" s="11">
        <f>IF(5 = P129, AE129 * -1, AE129)</f>
        <v>33336.07</v>
      </c>
      <c r="N129" s="11">
        <f>IF(5 = P129, AF129 * -1, AF129)</f>
        <v>453495.8</v>
      </c>
      <c r="P129" s="9">
        <v>5</v>
      </c>
      <c r="Q129" s="8" t="str">
        <f>Q126</f>
        <v>Blue Haus</v>
      </c>
      <c r="R129" s="8">
        <f>R126</f>
        <v>0</v>
      </c>
      <c r="S129" s="9">
        <f>S126</f>
        <v>0</v>
      </c>
      <c r="T129" s="10">
        <f t="shared" ref="T129:AF129" si="79">SUM(T38:T39)+SUM(T43:T44)+SUM(T50:T66)+SUM(T70:T72)+SUM(T78:T90)+SUM(T94:T99)+SUM(T103:T107)+SUM(T111:T118)+SUM(T122:T126)</f>
        <v>-34943.210000000006</v>
      </c>
      <c r="U129" s="10">
        <f t="shared" si="79"/>
        <v>-49873.29</v>
      </c>
      <c r="V129" s="10">
        <f t="shared" si="79"/>
        <v>-31671.970000000005</v>
      </c>
      <c r="W129" s="10">
        <f t="shared" si="79"/>
        <v>-53093.399999999994</v>
      </c>
      <c r="X129" s="10">
        <f t="shared" si="79"/>
        <v>-30366.95</v>
      </c>
      <c r="Y129" s="10">
        <f t="shared" si="79"/>
        <v>-33103.619999999995</v>
      </c>
      <c r="Z129" s="10">
        <f t="shared" si="79"/>
        <v>-24699.96</v>
      </c>
      <c r="AA129" s="10">
        <f t="shared" si="79"/>
        <v>-30710.799999999999</v>
      </c>
      <c r="AB129" s="10">
        <f t="shared" si="79"/>
        <v>-39706.639999999999</v>
      </c>
      <c r="AC129" s="10">
        <f t="shared" si="79"/>
        <v>-32148.91</v>
      </c>
      <c r="AD129" s="10">
        <f t="shared" si="79"/>
        <v>-59840.979999999996</v>
      </c>
      <c r="AE129" s="10">
        <f t="shared" si="79"/>
        <v>-33336.07</v>
      </c>
      <c r="AF129" s="10">
        <f t="shared" si="79"/>
        <v>-453495.8</v>
      </c>
    </row>
    <row r="131" spans="1:32">
      <c r="A131" s="12" t="s">
        <v>219</v>
      </c>
      <c r="B131" s="11">
        <f>IF(5 = P131, T131 * -1, T131)</f>
        <v>65753.31</v>
      </c>
      <c r="C131" s="11">
        <f>IF(5 = P131, U131 * -1, U131)</f>
        <v>56207.659999999974</v>
      </c>
      <c r="D131" s="11">
        <f>IF(5 = P131, V131 * -1, V131)</f>
        <v>68543.5</v>
      </c>
      <c r="E131" s="11">
        <f>IF(5 = P131, W131 * -1, W131)</f>
        <v>48778.430000000008</v>
      </c>
      <c r="F131" s="11">
        <f>IF(5 = P131, X131 * -1, X131)</f>
        <v>58723.960000000006</v>
      </c>
      <c r="G131" s="11">
        <f>IF(5 = P131, Y131 * -1, Y131)</f>
        <v>59421.290000000015</v>
      </c>
      <c r="H131" s="11">
        <f>IF(5 = P131, Z131 * -1, Z131)</f>
        <v>60462.929999999986</v>
      </c>
      <c r="I131" s="11">
        <f>IF(5 = P131, AA131 * -1, AA131)</f>
        <v>63298.109999999993</v>
      </c>
      <c r="J131" s="11">
        <f>IF(5 = P131, AB131 * -1, AB131)</f>
        <v>58131.46</v>
      </c>
      <c r="K131" s="11">
        <f>IF(5 = P131, AC131 * -1, AC131)</f>
        <v>65333.109999999993</v>
      </c>
      <c r="L131" s="11">
        <f>IF(5 = P131, AD131 * -1, AD131)</f>
        <v>33169.429999999993</v>
      </c>
      <c r="M131" s="11">
        <f>IF(5 = P131, AE131 * -1, AE131)</f>
        <v>60528.339999999989</v>
      </c>
      <c r="N131" s="11">
        <f>IF(5 = P131, AF131 * -1, AF131)</f>
        <v>698351.53</v>
      </c>
      <c r="P131" s="9">
        <v>4</v>
      </c>
      <c r="Q131" s="8" t="str">
        <f>Q126</f>
        <v>Blue Haus</v>
      </c>
      <c r="R131" s="8">
        <f>R126</f>
        <v>0</v>
      </c>
      <c r="S131" s="9">
        <f>S126</f>
        <v>0</v>
      </c>
      <c r="T131" s="10">
        <f t="shared" ref="T131:AF131" si="80">SUM(T10:T14)+SUM(T18:T28)+SUM(T38:T39)+SUM(T43:T44)+SUM(T50:T66)+SUM(T70:T72)+SUM(T78:T90)+SUM(T94:T99)+SUM(T103:T107)+SUM(T111:T118)+SUM(T122:T126)</f>
        <v>65753.31</v>
      </c>
      <c r="U131" s="10">
        <f t="shared" si="80"/>
        <v>56207.659999999974</v>
      </c>
      <c r="V131" s="10">
        <f t="shared" si="80"/>
        <v>68543.5</v>
      </c>
      <c r="W131" s="10">
        <f t="shared" si="80"/>
        <v>48778.430000000008</v>
      </c>
      <c r="X131" s="10">
        <f t="shared" si="80"/>
        <v>58723.960000000006</v>
      </c>
      <c r="Y131" s="10">
        <f t="shared" si="80"/>
        <v>59421.290000000015</v>
      </c>
      <c r="Z131" s="10">
        <f t="shared" si="80"/>
        <v>60462.929999999986</v>
      </c>
      <c r="AA131" s="10">
        <f t="shared" si="80"/>
        <v>63298.109999999993</v>
      </c>
      <c r="AB131" s="10">
        <f t="shared" si="80"/>
        <v>58131.46</v>
      </c>
      <c r="AC131" s="10">
        <f t="shared" si="80"/>
        <v>65333.109999999993</v>
      </c>
      <c r="AD131" s="10">
        <f t="shared" si="80"/>
        <v>33169.429999999993</v>
      </c>
      <c r="AE131" s="10">
        <f t="shared" si="80"/>
        <v>60528.339999999989</v>
      </c>
      <c r="AF131" s="10">
        <f t="shared" si="80"/>
        <v>698351.53</v>
      </c>
    </row>
  </sheetData>
  <pageMargins left="0.5" right="0.5" top="0.5" bottom="0.5" header="0.25" footer="0.25"/>
  <pageSetup orientation="landscape"/>
  <headerFooter>
    <oddHeader>&amp;L Income Statement</oddHeader>
    <oddFooter>&amp;L Page &amp;P of &amp;N &amp;R &amp;I Income Statement 3.5 generated09/19/2022 at 10:53am CDT&amp;I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1"/>
  <sheetViews>
    <sheetView workbookViewId="0"/>
  </sheetViews>
  <sheetFormatPr defaultRowHeight="15"/>
  <cols>
    <col min="1" max="1" width="20.7109375" customWidth="1"/>
    <col min="2" max="2" width="80.7109375" customWidth="1"/>
  </cols>
  <sheetData>
    <row r="1" spans="1:2" ht="15.75">
      <c r="A1" s="26" t="s">
        <v>220</v>
      </c>
      <c r="B1" s="27"/>
    </row>
    <row r="2" spans="1:2" ht="15.75">
      <c r="A2" s="26" t="s">
        <v>221</v>
      </c>
      <c r="B2" s="27"/>
    </row>
    <row r="4" spans="1:2">
      <c r="A4" s="24" t="s">
        <v>222</v>
      </c>
      <c r="B4" s="25" t="s">
        <v>223</v>
      </c>
    </row>
    <row r="5" spans="1:2">
      <c r="A5" s="24" t="s">
        <v>224</v>
      </c>
      <c r="B5" s="25" t="s">
        <v>225</v>
      </c>
    </row>
    <row r="6" spans="1:2">
      <c r="A6" s="24" t="s">
        <v>226</v>
      </c>
      <c r="B6" s="25" t="s">
        <v>227</v>
      </c>
    </row>
    <row r="7" spans="1:2">
      <c r="A7" s="24" t="s">
        <v>228</v>
      </c>
      <c r="B7" s="25" t="s">
        <v>229</v>
      </c>
    </row>
    <row r="8" spans="1:2">
      <c r="A8" s="24" t="s">
        <v>230</v>
      </c>
      <c r="B8" s="25" t="s">
        <v>231</v>
      </c>
    </row>
    <row r="9" spans="1:2">
      <c r="A9" s="24" t="s">
        <v>232</v>
      </c>
      <c r="B9" s="25" t="s">
        <v>233</v>
      </c>
    </row>
    <row r="10" spans="1:2">
      <c r="A10" s="24" t="s">
        <v>234</v>
      </c>
      <c r="B10" s="25" t="s">
        <v>235</v>
      </c>
    </row>
    <row r="11" spans="1:2">
      <c r="A11" s="24" t="s">
        <v>236</v>
      </c>
      <c r="B11" s="25" t="s">
        <v>237</v>
      </c>
    </row>
    <row r="12" spans="1:2">
      <c r="A12" s="24" t="s">
        <v>238</v>
      </c>
      <c r="B12" s="25" t="s">
        <v>239</v>
      </c>
    </row>
    <row r="13" spans="1:2">
      <c r="A13" s="24" t="s">
        <v>240</v>
      </c>
      <c r="B13" s="25" t="s">
        <v>241</v>
      </c>
    </row>
    <row r="14" spans="1:2">
      <c r="A14" s="24" t="s">
        <v>242</v>
      </c>
      <c r="B14" s="25" t="s">
        <v>243</v>
      </c>
    </row>
    <row r="15" spans="1:2">
      <c r="A15" s="24" t="s">
        <v>244</v>
      </c>
      <c r="B15" s="25" t="s">
        <v>245</v>
      </c>
    </row>
    <row r="16" spans="1:2">
      <c r="A16" s="24" t="s">
        <v>246</v>
      </c>
      <c r="B16" s="25" t="s">
        <v>247</v>
      </c>
    </row>
    <row r="17" spans="1:2">
      <c r="A17" s="24" t="s">
        <v>248</v>
      </c>
      <c r="B17" s="25" t="s">
        <v>249</v>
      </c>
    </row>
    <row r="18" spans="1:2">
      <c r="A18" s="24" t="s">
        <v>250</v>
      </c>
      <c r="B18" s="25" t="s">
        <v>251</v>
      </c>
    </row>
    <row r="19" spans="1:2">
      <c r="A19" s="24" t="s">
        <v>252</v>
      </c>
      <c r="B19" s="25" t="s">
        <v>253</v>
      </c>
    </row>
    <row r="20" spans="1:2">
      <c r="A20" s="24" t="s">
        <v>254</v>
      </c>
      <c r="B20" s="25" t="s">
        <v>255</v>
      </c>
    </row>
    <row r="21" spans="1:2">
      <c r="A21" s="24" t="s">
        <v>256</v>
      </c>
      <c r="B21" s="25" t="s">
        <v>257</v>
      </c>
    </row>
    <row r="22" spans="1:2">
      <c r="A22" s="24" t="s">
        <v>258</v>
      </c>
      <c r="B22" s="25" t="s">
        <v>259</v>
      </c>
    </row>
    <row r="23" spans="1:2">
      <c r="A23" s="24" t="s">
        <v>260</v>
      </c>
      <c r="B23" s="25" t="s">
        <v>261</v>
      </c>
    </row>
    <row r="24" spans="1:2">
      <c r="A24" s="24" t="s">
        <v>262</v>
      </c>
      <c r="B24" s="25" t="s">
        <v>263</v>
      </c>
    </row>
    <row r="25" spans="1:2">
      <c r="A25" s="24" t="s">
        <v>264</v>
      </c>
      <c r="B25" s="25" t="s">
        <v>265</v>
      </c>
    </row>
    <row r="26" spans="1:2">
      <c r="A26" s="24" t="s">
        <v>266</v>
      </c>
      <c r="B26" s="25" t="s">
        <v>267</v>
      </c>
    </row>
    <row r="27" spans="1:2">
      <c r="A27" s="24" t="s">
        <v>268</v>
      </c>
      <c r="B27" s="25" t="s">
        <v>269</v>
      </c>
    </row>
    <row r="28" spans="1:2">
      <c r="A28" s="24" t="s">
        <v>270</v>
      </c>
      <c r="B28" s="25" t="s">
        <v>271</v>
      </c>
    </row>
    <row r="30" spans="1:2">
      <c r="A30" s="24" t="s">
        <v>272</v>
      </c>
      <c r="B30" s="25" t="s">
        <v>273</v>
      </c>
    </row>
    <row r="31" spans="1:2">
      <c r="A31" s="24" t="s">
        <v>274</v>
      </c>
      <c r="B31" s="25" t="s">
        <v>275</v>
      </c>
    </row>
  </sheetData>
  <mergeCells count="2">
    <mergeCell ref="A1:B1"/>
    <mergeCell ref="A2:B2"/>
  </mergeCells>
  <pageMargins left="0.7" right="0.7" top="0.75" bottom="0.75" header="0.3" footer="0.3"/>
  <pageSetup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Blue Haus</vt:lpstr>
      <vt:lpstr>Report Parameters</vt:lpstr>
      <vt:lpstr>'Report Parameters'!Print_Area</vt:lpstr>
      <vt:lpstr>'Blue Haus'!Print_Titles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Spaces Management</dc:creator>
  <cp:lastModifiedBy>Spaces Management</cp:lastModifiedBy>
  <dcterms:created xsi:type="dcterms:W3CDTF">2022-09-19T16:47:13Z</dcterms:created>
  <dcterms:modified xsi:type="dcterms:W3CDTF">2022-09-19T16:47:13Z</dcterms:modified>
</cp:coreProperties>
</file>